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J:\EDULK 2021\Rozpis dotace - záloha\"/>
    </mc:Choice>
  </mc:AlternateContent>
  <xr:revisionPtr revIDLastSave="0" documentId="8_{61C25D5A-DD29-43C5-8129-3419319DD5C1}" xr6:coauthVersionLast="47" xr6:coauthVersionMax="47" xr10:uidLastSave="{00000000-0000-0000-0000-000000000000}"/>
  <bookViews>
    <workbookView xWindow="4020" yWindow="4020" windowWidth="18900" windowHeight="11055" tabRatio="602" xr2:uid="{00000000-000D-0000-FFFF-FFFF00000000}"/>
  </bookViews>
  <sheets>
    <sheet name="březen_duben" sheetId="55" r:id="rId1"/>
  </sheets>
  <definedNames>
    <definedName name="_xlnm._FilterDatabase" localSheetId="0" hidden="1">březen_duben!$D$1:$D$408</definedName>
    <definedName name="_xlnm.Print_Titles" localSheetId="0">březen_duben!$1:$6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52" i="55" l="1"/>
  <c r="H852" i="55"/>
  <c r="G852" i="55"/>
  <c r="F852" i="55"/>
  <c r="E852" i="55"/>
  <c r="D852" i="55"/>
  <c r="I648" i="55"/>
  <c r="H648" i="55"/>
  <c r="G648" i="55"/>
  <c r="F648" i="55"/>
  <c r="E648" i="55"/>
  <c r="D648" i="55"/>
  <c r="I602" i="55"/>
  <c r="H602" i="55"/>
  <c r="G602" i="55"/>
  <c r="F602" i="55"/>
  <c r="E602" i="55"/>
  <c r="D602" i="55"/>
  <c r="I539" i="55"/>
  <c r="H539" i="55"/>
  <c r="G539" i="55"/>
  <c r="F539" i="55"/>
  <c r="E539" i="55"/>
  <c r="D539" i="55"/>
  <c r="H407" i="55" l="1"/>
  <c r="G407" i="55"/>
  <c r="F407" i="55"/>
  <c r="E407" i="55"/>
  <c r="D407" i="55"/>
  <c r="H403" i="55"/>
  <c r="G403" i="55"/>
  <c r="F403" i="55"/>
  <c r="E403" i="55"/>
  <c r="D403" i="55"/>
  <c r="H398" i="55"/>
  <c r="G398" i="55"/>
  <c r="F398" i="55"/>
  <c r="E398" i="55"/>
  <c r="D398" i="55"/>
  <c r="H396" i="55"/>
  <c r="G396" i="55"/>
  <c r="F396" i="55"/>
  <c r="E396" i="55"/>
  <c r="D396" i="55"/>
  <c r="H393" i="55"/>
  <c r="G393" i="55"/>
  <c r="F393" i="55"/>
  <c r="E393" i="55"/>
  <c r="D393" i="55"/>
  <c r="H391" i="55"/>
  <c r="G391" i="55"/>
  <c r="F391" i="55"/>
  <c r="E391" i="55"/>
  <c r="D391" i="55"/>
  <c r="H388" i="55"/>
  <c r="G388" i="55"/>
  <c r="F388" i="55"/>
  <c r="E388" i="55"/>
  <c r="D388" i="55"/>
  <c r="H385" i="55"/>
  <c r="G385" i="55"/>
  <c r="F385" i="55"/>
  <c r="E385" i="55"/>
  <c r="D385" i="55"/>
  <c r="H382" i="55"/>
  <c r="G382" i="55"/>
  <c r="F382" i="55"/>
  <c r="E382" i="55"/>
  <c r="D382" i="55"/>
  <c r="H377" i="55"/>
  <c r="G377" i="55"/>
  <c r="F377" i="55"/>
  <c r="E377" i="55"/>
  <c r="D377" i="55"/>
  <c r="H372" i="55"/>
  <c r="G372" i="55"/>
  <c r="F372" i="55"/>
  <c r="E372" i="55"/>
  <c r="D372" i="55"/>
  <c r="H367" i="55"/>
  <c r="G367" i="55"/>
  <c r="F367" i="55"/>
  <c r="E367" i="55"/>
  <c r="D367" i="55"/>
  <c r="H362" i="55"/>
  <c r="G362" i="55"/>
  <c r="F362" i="55"/>
  <c r="E362" i="55"/>
  <c r="D362" i="55"/>
  <c r="H357" i="55"/>
  <c r="G357" i="55"/>
  <c r="F357" i="55"/>
  <c r="E357" i="55"/>
  <c r="D357" i="55"/>
  <c r="H352" i="55"/>
  <c r="G352" i="55"/>
  <c r="F352" i="55"/>
  <c r="E352" i="55"/>
  <c r="D352" i="55"/>
  <c r="H347" i="55"/>
  <c r="G347" i="55"/>
  <c r="F347" i="55"/>
  <c r="E347" i="55"/>
  <c r="D347" i="55"/>
  <c r="H342" i="55"/>
  <c r="G342" i="55"/>
  <c r="F342" i="55"/>
  <c r="E342" i="55"/>
  <c r="D342" i="55"/>
  <c r="H337" i="55"/>
  <c r="G337" i="55"/>
  <c r="F337" i="55"/>
  <c r="E337" i="55"/>
  <c r="D337" i="55"/>
  <c r="H330" i="55"/>
  <c r="G330" i="55"/>
  <c r="F330" i="55"/>
  <c r="E330" i="55"/>
  <c r="D330" i="55"/>
  <c r="H327" i="55"/>
  <c r="G327" i="55"/>
  <c r="F327" i="55"/>
  <c r="E327" i="55"/>
  <c r="D327" i="55"/>
  <c r="H324" i="55"/>
  <c r="G324" i="55"/>
  <c r="F324" i="55"/>
  <c r="E324" i="55"/>
  <c r="D324" i="55"/>
  <c r="H321" i="55"/>
  <c r="G321" i="55"/>
  <c r="F321" i="55"/>
  <c r="E321" i="55"/>
  <c r="D321" i="55"/>
  <c r="H316" i="55"/>
  <c r="G316" i="55"/>
  <c r="F316" i="55"/>
  <c r="E316" i="55"/>
  <c r="D316" i="55"/>
  <c r="H311" i="55"/>
  <c r="G311" i="55"/>
  <c r="F311" i="55"/>
  <c r="E311" i="55"/>
  <c r="D311" i="55"/>
  <c r="H306" i="55"/>
  <c r="G306" i="55"/>
  <c r="F306" i="55"/>
  <c r="E306" i="55"/>
  <c r="D306" i="55"/>
  <c r="H301" i="55"/>
  <c r="G301" i="55"/>
  <c r="F301" i="55"/>
  <c r="E301" i="55"/>
  <c r="D301" i="55"/>
  <c r="H296" i="55"/>
  <c r="G296" i="55"/>
  <c r="F296" i="55"/>
  <c r="E296" i="55"/>
  <c r="D296" i="55"/>
  <c r="H291" i="55"/>
  <c r="G291" i="55"/>
  <c r="F291" i="55"/>
  <c r="E291" i="55"/>
  <c r="D291" i="55"/>
  <c r="H287" i="55"/>
  <c r="G287" i="55"/>
  <c r="F287" i="55"/>
  <c r="E287" i="55"/>
  <c r="D287" i="55"/>
  <c r="H284" i="55"/>
  <c r="G284" i="55"/>
  <c r="F284" i="55"/>
  <c r="E284" i="55"/>
  <c r="D284" i="55"/>
  <c r="H280" i="55"/>
  <c r="G280" i="55"/>
  <c r="F280" i="55"/>
  <c r="E280" i="55"/>
  <c r="D280" i="55"/>
  <c r="H275" i="55"/>
  <c r="G275" i="55"/>
  <c r="F275" i="55"/>
  <c r="E275" i="55"/>
  <c r="D275" i="55"/>
  <c r="H272" i="55"/>
  <c r="G272" i="55"/>
  <c r="F272" i="55"/>
  <c r="E272" i="55"/>
  <c r="D272" i="55"/>
  <c r="H269" i="55"/>
  <c r="G269" i="55"/>
  <c r="F269" i="55"/>
  <c r="E269" i="55"/>
  <c r="D269" i="55"/>
  <c r="H264" i="55"/>
  <c r="G264" i="55"/>
  <c r="F264" i="55"/>
  <c r="E264" i="55"/>
  <c r="D264" i="55"/>
  <c r="H262" i="55"/>
  <c r="G262" i="55"/>
  <c r="F262" i="55"/>
  <c r="E262" i="55"/>
  <c r="D262" i="55"/>
  <c r="H259" i="55"/>
  <c r="G259" i="55"/>
  <c r="F259" i="55"/>
  <c r="E259" i="55"/>
  <c r="D259" i="55"/>
  <c r="H254" i="55"/>
  <c r="G254" i="55"/>
  <c r="F254" i="55"/>
  <c r="E254" i="55"/>
  <c r="D254" i="55"/>
  <c r="H251" i="55"/>
  <c r="G251" i="55"/>
  <c r="F251" i="55"/>
  <c r="E251" i="55"/>
  <c r="D251" i="55"/>
  <c r="H246" i="55"/>
  <c r="G246" i="55"/>
  <c r="F246" i="55"/>
  <c r="E246" i="55"/>
  <c r="D246" i="55"/>
  <c r="H242" i="55"/>
  <c r="G242" i="55"/>
  <c r="F242" i="55"/>
  <c r="E242" i="55"/>
  <c r="D242" i="55"/>
  <c r="H237" i="55"/>
  <c r="G237" i="55"/>
  <c r="F237" i="55"/>
  <c r="E237" i="55"/>
  <c r="D237" i="55"/>
  <c r="H234" i="55"/>
  <c r="G234" i="55"/>
  <c r="F234" i="55"/>
  <c r="E234" i="55"/>
  <c r="D234" i="55"/>
  <c r="H231" i="55"/>
  <c r="G231" i="55"/>
  <c r="F231" i="55"/>
  <c r="E231" i="55"/>
  <c r="D231" i="55"/>
  <c r="H228" i="55"/>
  <c r="G228" i="55"/>
  <c r="F228" i="55"/>
  <c r="E228" i="55"/>
  <c r="D228" i="55"/>
  <c r="H226" i="55"/>
  <c r="G226" i="55"/>
  <c r="F226" i="55"/>
  <c r="E226" i="55"/>
  <c r="D226" i="55"/>
  <c r="H222" i="55"/>
  <c r="G222" i="55"/>
  <c r="F222" i="55"/>
  <c r="E222" i="55"/>
  <c r="D222" i="55"/>
  <c r="H219" i="55"/>
  <c r="G219" i="55"/>
  <c r="F219" i="55"/>
  <c r="E219" i="55"/>
  <c r="D219" i="55"/>
  <c r="H214" i="55"/>
  <c r="G214" i="55"/>
  <c r="F214" i="55"/>
  <c r="E214" i="55"/>
  <c r="D214" i="55"/>
  <c r="H209" i="55"/>
  <c r="G209" i="55"/>
  <c r="F209" i="55"/>
  <c r="E209" i="55"/>
  <c r="D209" i="55"/>
  <c r="H207" i="55"/>
  <c r="G207" i="55"/>
  <c r="F207" i="55"/>
  <c r="E207" i="55"/>
  <c r="D207" i="55"/>
  <c r="H203" i="55"/>
  <c r="G203" i="55"/>
  <c r="F203" i="55"/>
  <c r="E203" i="55"/>
  <c r="D203" i="55"/>
  <c r="H200" i="55"/>
  <c r="G200" i="55"/>
  <c r="F200" i="55"/>
  <c r="E200" i="55"/>
  <c r="D200" i="55"/>
  <c r="H195" i="55"/>
  <c r="G195" i="55"/>
  <c r="F195" i="55"/>
  <c r="E195" i="55"/>
  <c r="D195" i="55"/>
  <c r="H192" i="55"/>
  <c r="G192" i="55"/>
  <c r="F192" i="55"/>
  <c r="E192" i="55"/>
  <c r="D192" i="55"/>
  <c r="H188" i="55"/>
  <c r="G188" i="55"/>
  <c r="F188" i="55"/>
  <c r="E188" i="55"/>
  <c r="D188" i="55"/>
  <c r="H185" i="55"/>
  <c r="G185" i="55"/>
  <c r="F185" i="55"/>
  <c r="E185" i="55"/>
  <c r="D185" i="55"/>
  <c r="H182" i="55"/>
  <c r="G182" i="55"/>
  <c r="F182" i="55"/>
  <c r="E182" i="55"/>
  <c r="D182" i="55"/>
  <c r="H180" i="55"/>
  <c r="G180" i="55"/>
  <c r="F180" i="55"/>
  <c r="E180" i="55"/>
  <c r="D180" i="55"/>
  <c r="H176" i="55"/>
  <c r="G176" i="55"/>
  <c r="F176" i="55"/>
  <c r="E176" i="55"/>
  <c r="D176" i="55"/>
  <c r="H172" i="55"/>
  <c r="G172" i="55"/>
  <c r="F172" i="55"/>
  <c r="E172" i="55"/>
  <c r="D172" i="55"/>
  <c r="H168" i="55"/>
  <c r="G168" i="55"/>
  <c r="F168" i="55"/>
  <c r="E168" i="55"/>
  <c r="D168" i="55"/>
  <c r="H164" i="55"/>
  <c r="G164" i="55"/>
  <c r="F164" i="55"/>
  <c r="E164" i="55"/>
  <c r="D164" i="55"/>
  <c r="H160" i="55"/>
  <c r="G160" i="55"/>
  <c r="F160" i="55"/>
  <c r="E160" i="55"/>
  <c r="D160" i="55"/>
  <c r="H156" i="55"/>
  <c r="G156" i="55"/>
  <c r="F156" i="55"/>
  <c r="E156" i="55"/>
  <c r="D156" i="55"/>
  <c r="H152" i="55"/>
  <c r="G152" i="55"/>
  <c r="F152" i="55"/>
  <c r="E152" i="55"/>
  <c r="D152" i="55"/>
  <c r="H147" i="55"/>
  <c r="G147" i="55"/>
  <c r="F147" i="55"/>
  <c r="E147" i="55"/>
  <c r="D147" i="55"/>
  <c r="H143" i="55"/>
  <c r="G143" i="55"/>
  <c r="F143" i="55"/>
  <c r="E143" i="55"/>
  <c r="D143" i="55"/>
  <c r="H139" i="55"/>
  <c r="G139" i="55"/>
  <c r="F139" i="55"/>
  <c r="E139" i="55"/>
  <c r="D139" i="55"/>
  <c r="H135" i="55"/>
  <c r="G135" i="55"/>
  <c r="F135" i="55"/>
  <c r="E135" i="55"/>
  <c r="D135" i="55"/>
  <c r="H130" i="55"/>
  <c r="G130" i="55"/>
  <c r="F130" i="55"/>
  <c r="E130" i="55"/>
  <c r="D130" i="55"/>
  <c r="H126" i="55"/>
  <c r="G126" i="55"/>
  <c r="F126" i="55"/>
  <c r="E126" i="55"/>
  <c r="D126" i="55"/>
  <c r="H123" i="55"/>
  <c r="G123" i="55"/>
  <c r="F123" i="55"/>
  <c r="E123" i="55"/>
  <c r="D123" i="55"/>
  <c r="H120" i="55"/>
  <c r="G120" i="55"/>
  <c r="F120" i="55"/>
  <c r="E120" i="55"/>
  <c r="D120" i="55"/>
  <c r="H117" i="55"/>
  <c r="G117" i="55"/>
  <c r="F117" i="55"/>
  <c r="E117" i="55"/>
  <c r="D117" i="55"/>
  <c r="H113" i="55"/>
  <c r="G113" i="55"/>
  <c r="F113" i="55"/>
  <c r="E113" i="55"/>
  <c r="D113" i="55"/>
  <c r="H109" i="55"/>
  <c r="G109" i="55"/>
  <c r="F109" i="55"/>
  <c r="E109" i="55"/>
  <c r="D109" i="55"/>
  <c r="H105" i="55"/>
  <c r="G105" i="55"/>
  <c r="F105" i="55"/>
  <c r="E105" i="55"/>
  <c r="D105" i="55"/>
  <c r="H100" i="55"/>
  <c r="G100" i="55"/>
  <c r="F100" i="55"/>
  <c r="E100" i="55"/>
  <c r="D100" i="55"/>
  <c r="H95" i="55"/>
  <c r="G95" i="55"/>
  <c r="F95" i="55"/>
  <c r="E95" i="55"/>
  <c r="D95" i="55"/>
  <c r="H92" i="55"/>
  <c r="G92" i="55"/>
  <c r="F92" i="55"/>
  <c r="E92" i="55"/>
  <c r="D92" i="55"/>
  <c r="H89" i="55"/>
  <c r="G89" i="55"/>
  <c r="F89" i="55"/>
  <c r="E89" i="55"/>
  <c r="D89" i="55"/>
  <c r="H86" i="55"/>
  <c r="G86" i="55"/>
  <c r="F86" i="55"/>
  <c r="E86" i="55"/>
  <c r="D86" i="55"/>
  <c r="H83" i="55"/>
  <c r="G83" i="55"/>
  <c r="F83" i="55"/>
  <c r="E83" i="55"/>
  <c r="D83" i="55"/>
  <c r="H80" i="55"/>
  <c r="G80" i="55"/>
  <c r="F80" i="55"/>
  <c r="E80" i="55"/>
  <c r="D80" i="55"/>
  <c r="H77" i="55"/>
  <c r="G77" i="55"/>
  <c r="F77" i="55"/>
  <c r="E77" i="55"/>
  <c r="D77" i="55"/>
  <c r="H74" i="55"/>
  <c r="G74" i="55"/>
  <c r="F74" i="55"/>
  <c r="E74" i="55"/>
  <c r="D74" i="55"/>
  <c r="H71" i="55"/>
  <c r="G71" i="55"/>
  <c r="F71" i="55"/>
  <c r="E71" i="55"/>
  <c r="D71" i="55"/>
  <c r="H68" i="55"/>
  <c r="G68" i="55"/>
  <c r="F68" i="55"/>
  <c r="E68" i="55"/>
  <c r="D68" i="55"/>
  <c r="H65" i="55"/>
  <c r="G65" i="55"/>
  <c r="F65" i="55"/>
  <c r="E65" i="55"/>
  <c r="D65" i="55"/>
  <c r="H62" i="55"/>
  <c r="G62" i="55"/>
  <c r="F62" i="55"/>
  <c r="E62" i="55"/>
  <c r="D62" i="55"/>
  <c r="H59" i="55"/>
  <c r="G59" i="55"/>
  <c r="F59" i="55"/>
  <c r="E59" i="55"/>
  <c r="D59" i="55"/>
  <c r="H56" i="55"/>
  <c r="G56" i="55"/>
  <c r="F56" i="55"/>
  <c r="E56" i="55"/>
  <c r="D56" i="55"/>
  <c r="H53" i="55"/>
  <c r="G53" i="55"/>
  <c r="F53" i="55"/>
  <c r="E53" i="55"/>
  <c r="D53" i="55"/>
  <c r="H50" i="55"/>
  <c r="G50" i="55"/>
  <c r="F50" i="55"/>
  <c r="E50" i="55"/>
  <c r="D50" i="55"/>
  <c r="H47" i="55"/>
  <c r="G47" i="55"/>
  <c r="F47" i="55"/>
  <c r="E47" i="55"/>
  <c r="D47" i="55"/>
  <c r="H44" i="55"/>
  <c r="G44" i="55"/>
  <c r="F44" i="55"/>
  <c r="E44" i="55"/>
  <c r="D44" i="55"/>
  <c r="H41" i="55"/>
  <c r="G41" i="55"/>
  <c r="F41" i="55"/>
  <c r="E41" i="55"/>
  <c r="D41" i="55"/>
  <c r="H38" i="55"/>
  <c r="G38" i="55"/>
  <c r="F38" i="55"/>
  <c r="E38" i="55"/>
  <c r="D38" i="55"/>
  <c r="H35" i="55"/>
  <c r="G35" i="55"/>
  <c r="F35" i="55"/>
  <c r="E35" i="55"/>
  <c r="D35" i="55"/>
  <c r="H32" i="55"/>
  <c r="G32" i="55"/>
  <c r="F32" i="55"/>
  <c r="E32" i="55"/>
  <c r="D32" i="55"/>
  <c r="H29" i="55"/>
  <c r="G29" i="55"/>
  <c r="F29" i="55"/>
  <c r="E29" i="55"/>
  <c r="D29" i="55"/>
  <c r="H26" i="55"/>
  <c r="G26" i="55"/>
  <c r="F26" i="55"/>
  <c r="E26" i="55"/>
  <c r="D26" i="55"/>
  <c r="H23" i="55"/>
  <c r="G23" i="55"/>
  <c r="F23" i="55"/>
  <c r="E23" i="55"/>
  <c r="D23" i="55"/>
  <c r="H20" i="55"/>
  <c r="G20" i="55"/>
  <c r="F20" i="55"/>
  <c r="E20" i="55"/>
  <c r="D20" i="55"/>
  <c r="H17" i="55"/>
  <c r="G17" i="55"/>
  <c r="F17" i="55"/>
  <c r="E17" i="55"/>
  <c r="D17" i="55"/>
  <c r="H14" i="55"/>
  <c r="G14" i="55"/>
  <c r="F14" i="55"/>
  <c r="E14" i="55"/>
  <c r="D14" i="55"/>
  <c r="H11" i="55"/>
  <c r="G11" i="55"/>
  <c r="F11" i="55"/>
  <c r="E11" i="55"/>
  <c r="D11" i="55"/>
  <c r="H8" i="55"/>
  <c r="G8" i="55"/>
  <c r="F8" i="55"/>
  <c r="E8" i="55"/>
  <c r="D8" i="55"/>
  <c r="F408" i="55" l="1"/>
  <c r="F325" i="55"/>
  <c r="H325" i="55"/>
  <c r="G325" i="55"/>
  <c r="D408" i="55"/>
  <c r="H408" i="55"/>
  <c r="H1274" i="55" s="1"/>
  <c r="G408" i="55"/>
  <c r="G1274" i="55" s="1"/>
  <c r="D325" i="55"/>
  <c r="E325" i="55"/>
  <c r="E408" i="55"/>
  <c r="E1274" i="55" s="1"/>
  <c r="F1274" i="55" l="1"/>
  <c r="D1274" i="55"/>
  <c r="A321" i="55"/>
  <c r="A316" i="55"/>
  <c r="A311" i="55"/>
  <c r="A306" i="55"/>
  <c r="A301" i="55"/>
  <c r="A296" i="55"/>
  <c r="A291" i="55"/>
  <c r="A287" i="55"/>
  <c r="A284" i="55"/>
  <c r="A280" i="55"/>
  <c r="A275" i="55"/>
  <c r="A272" i="55"/>
  <c r="A269" i="55"/>
  <c r="A264" i="55"/>
  <c r="A262" i="55"/>
  <c r="A259" i="55"/>
  <c r="A254" i="55"/>
  <c r="A251" i="55"/>
  <c r="A246" i="55"/>
  <c r="A242" i="55"/>
  <c r="A237" i="55"/>
  <c r="A234" i="55"/>
  <c r="A231" i="55"/>
  <c r="A228" i="55"/>
  <c r="A226" i="55"/>
  <c r="A222" i="55"/>
  <c r="A219" i="55"/>
  <c r="A214" i="55"/>
  <c r="A209" i="55"/>
  <c r="A207" i="55"/>
  <c r="A203" i="55"/>
  <c r="A200" i="55"/>
  <c r="A195" i="55"/>
  <c r="A192" i="55"/>
  <c r="A188" i="55"/>
  <c r="A185" i="55"/>
  <c r="A182" i="55"/>
  <c r="A180" i="55"/>
  <c r="A176" i="55"/>
  <c r="A172" i="55"/>
  <c r="A168" i="55"/>
  <c r="A164" i="55"/>
  <c r="A160" i="55"/>
  <c r="A156" i="55"/>
  <c r="A152" i="55"/>
  <c r="A147" i="55"/>
  <c r="A143" i="55"/>
  <c r="A139" i="55"/>
  <c r="A135" i="55"/>
  <c r="A130" i="55"/>
  <c r="A126" i="55"/>
  <c r="A123" i="55"/>
  <c r="A120" i="55"/>
  <c r="A117" i="55"/>
  <c r="A113" i="55"/>
  <c r="A109" i="55"/>
  <c r="A105" i="55"/>
  <c r="A100" i="55"/>
  <c r="A95" i="55"/>
  <c r="A92" i="55"/>
  <c r="A89" i="55"/>
  <c r="A86" i="55"/>
  <c r="A83" i="55"/>
  <c r="A80" i="55"/>
  <c r="A77" i="55"/>
  <c r="A74" i="55"/>
  <c r="A71" i="55"/>
  <c r="A68" i="55"/>
  <c r="A65" i="55"/>
  <c r="A62" i="55"/>
  <c r="A59" i="55"/>
  <c r="A56" i="55"/>
  <c r="A53" i="55"/>
  <c r="A50" i="55"/>
  <c r="A47" i="55"/>
  <c r="A44" i="55"/>
  <c r="A41" i="55"/>
  <c r="A38" i="55"/>
  <c r="A35" i="55"/>
  <c r="A32" i="55"/>
  <c r="A29" i="55"/>
  <c r="A26" i="55"/>
  <c r="A23" i="55"/>
  <c r="A20" i="55"/>
  <c r="A17" i="55"/>
  <c r="A14" i="55"/>
  <c r="A11" i="55"/>
  <c r="A8" i="55"/>
  <c r="I1275" i="55" l="1"/>
  <c r="I177" i="55"/>
  <c r="I368" i="55"/>
  <c r="I379" i="55"/>
  <c r="I258" i="55"/>
  <c r="I236" i="55"/>
  <c r="I46" i="55"/>
  <c r="I265" i="55"/>
  <c r="I171" i="55"/>
  <c r="I267" i="55"/>
  <c r="I151" i="55"/>
  <c r="I119" i="55"/>
  <c r="I211" i="55"/>
  <c r="I179" i="55"/>
  <c r="I402" i="55"/>
  <c r="I378" i="55"/>
  <c r="I370" i="55"/>
  <c r="I323" i="55" l="1"/>
  <c r="I19" i="55"/>
  <c r="I302" i="55"/>
  <c r="I31" i="55"/>
  <c r="I148" i="55"/>
  <c r="I43" i="55"/>
  <c r="I187" i="55"/>
  <c r="I159" i="55"/>
  <c r="I189" i="55"/>
  <c r="I96" i="55"/>
  <c r="I276" i="55"/>
  <c r="I353" i="55"/>
  <c r="I79" i="55"/>
  <c r="I91" i="55"/>
  <c r="I88" i="55"/>
  <c r="I157" i="55"/>
  <c r="I299" i="55"/>
  <c r="I220" i="55"/>
  <c r="I78" i="55"/>
  <c r="I292" i="55"/>
  <c r="I45" i="55"/>
  <c r="I47" i="55" s="1"/>
  <c r="I294" i="55"/>
  <c r="I118" i="55"/>
  <c r="I120" i="55" s="1"/>
  <c r="I303" i="55"/>
  <c r="I169" i="55"/>
  <c r="I210" i="55"/>
  <c r="I297" i="55"/>
  <c r="I30" i="55"/>
  <c r="I42" i="55"/>
  <c r="I288" i="55"/>
  <c r="I136" i="55"/>
  <c r="I229" i="55"/>
  <c r="I108" i="55"/>
  <c r="I281" i="55"/>
  <c r="I358" i="55"/>
  <c r="I204" i="55"/>
  <c r="I18" i="55"/>
  <c r="I186" i="55"/>
  <c r="I90" i="55"/>
  <c r="I322" i="55"/>
  <c r="I399" i="55"/>
  <c r="I233" i="55"/>
  <c r="I106" i="55"/>
  <c r="I87" i="55"/>
  <c r="I191" i="55"/>
  <c r="I255" i="55"/>
  <c r="I332" i="55"/>
  <c r="I98" i="55"/>
  <c r="I309" i="55"/>
  <c r="I133" i="55"/>
  <c r="I52" i="55"/>
  <c r="I112" i="55"/>
  <c r="I93" i="55"/>
  <c r="I193" i="55"/>
  <c r="I238" i="55"/>
  <c r="I167" i="55"/>
  <c r="I60" i="55"/>
  <c r="I81" i="55"/>
  <c r="I153" i="55"/>
  <c r="I285" i="55"/>
  <c r="I348" i="55"/>
  <c r="I270" i="55"/>
  <c r="I132" i="55"/>
  <c r="I63" i="55"/>
  <c r="I127" i="55"/>
  <c r="I75" i="55"/>
  <c r="I290" i="55"/>
  <c r="I69" i="55"/>
  <c r="I273" i="55"/>
  <c r="I394" i="55"/>
  <c r="I110" i="55"/>
  <c r="I12" i="55"/>
  <c r="I24" i="55"/>
  <c r="I36" i="55"/>
  <c r="I48" i="55"/>
  <c r="I371" i="55"/>
  <c r="I198" i="55"/>
  <c r="I314" i="55"/>
  <c r="I183" i="55"/>
  <c r="I243" i="55"/>
  <c r="I165" i="55"/>
  <c r="I331" i="55"/>
  <c r="I101" i="55"/>
  <c r="I196" i="55"/>
  <c r="I401" i="55"/>
  <c r="I15" i="55"/>
  <c r="I27" i="55"/>
  <c r="I201" i="55"/>
  <c r="I404" i="55"/>
  <c r="I363" i="55"/>
  <c r="I383" i="55"/>
  <c r="I140" i="55"/>
  <c r="I131" i="55"/>
  <c r="I223" i="55"/>
  <c r="I247" i="55"/>
  <c r="I175" i="55"/>
  <c r="I338" i="55"/>
  <c r="I39" i="55"/>
  <c r="I215" i="55"/>
  <c r="I66" i="55"/>
  <c r="I312" i="55"/>
  <c r="I343" i="55"/>
  <c r="I9" i="55"/>
  <c r="I21" i="55"/>
  <c r="I33" i="55"/>
  <c r="I57" i="55"/>
  <c r="I173" i="55"/>
  <c r="I252" i="55"/>
  <c r="I328" i="55"/>
  <c r="I389" i="55"/>
  <c r="I72" i="55"/>
  <c r="I84" i="55"/>
  <c r="I144" i="55"/>
  <c r="I317" i="55"/>
  <c r="I232" i="55"/>
  <c r="I188" i="55" l="1"/>
  <c r="I89" i="55"/>
  <c r="I324" i="55"/>
  <c r="I92" i="55"/>
  <c r="I20" i="55"/>
  <c r="I44" i="55"/>
  <c r="I80" i="55"/>
  <c r="I121" i="55"/>
  <c r="I234" i="55"/>
  <c r="I32" i="55"/>
  <c r="I114" i="55"/>
  <c r="I22" i="55"/>
  <c r="I23" i="55" s="1"/>
  <c r="I37" i="55"/>
  <c r="I38" i="55" s="1"/>
  <c r="I181" i="55"/>
  <c r="I182" i="55" s="1"/>
  <c r="I202" i="55"/>
  <c r="I203" i="55" s="1"/>
  <c r="I360" i="55"/>
  <c r="I329" i="55"/>
  <c r="I330" i="55" s="1"/>
  <c r="I283" i="55"/>
  <c r="I376" i="55"/>
  <c r="I162" i="55"/>
  <c r="I166" i="55"/>
  <c r="I168" i="55" s="1"/>
  <c r="I304" i="55"/>
  <c r="I249" i="55"/>
  <c r="I221" i="55"/>
  <c r="I222" i="55" s="1"/>
  <c r="I64" i="55"/>
  <c r="I65" i="55" s="1"/>
  <c r="I197" i="55"/>
  <c r="I289" i="55"/>
  <c r="I291" i="55" s="1"/>
  <c r="I241" i="55"/>
  <c r="I178" i="55"/>
  <c r="I180" i="55" s="1"/>
  <c r="I351" i="55"/>
  <c r="I278" i="55"/>
  <c r="I355" i="55"/>
  <c r="I345" i="55"/>
  <c r="I339" i="55"/>
  <c r="I387" i="55"/>
  <c r="I344" i="55"/>
  <c r="I261" i="55"/>
  <c r="I340" i="55"/>
  <c r="I97" i="55"/>
  <c r="I380" i="55"/>
  <c r="I395" i="55"/>
  <c r="I396" i="55" s="1"/>
  <c r="I313" i="55"/>
  <c r="I13" i="55"/>
  <c r="I14" i="55" s="1"/>
  <c r="I115" i="55"/>
  <c r="I350" i="55"/>
  <c r="I199" i="55"/>
  <c r="I149" i="55"/>
  <c r="I400" i="55"/>
  <c r="I403" i="55" s="1"/>
  <c r="I244" i="55"/>
  <c r="I138" i="55"/>
  <c r="I268" i="55"/>
  <c r="I82" i="55"/>
  <c r="I83" i="55" s="1"/>
  <c r="I320" i="55"/>
  <c r="I28" i="55"/>
  <c r="I29" i="55" s="1"/>
  <c r="I225" i="55"/>
  <c r="I73" i="55"/>
  <c r="I74" i="55" s="1"/>
  <c r="I239" i="55"/>
  <c r="I361" i="55"/>
  <c r="I250" i="55"/>
  <c r="I356" i="55"/>
  <c r="I124" i="55"/>
  <c r="I373" i="55"/>
  <c r="I248" i="55"/>
  <c r="I141" i="55"/>
  <c r="I7" i="55"/>
  <c r="I8" i="55" s="1"/>
  <c r="I266" i="55"/>
  <c r="I235" i="55"/>
  <c r="I237" i="55" s="1"/>
  <c r="I10" i="55"/>
  <c r="I11" i="55" s="1"/>
  <c r="I76" i="55"/>
  <c r="I77" i="55" s="1"/>
  <c r="I349" i="55"/>
  <c r="I364" i="55"/>
  <c r="I286" i="55"/>
  <c r="I287" i="55" s="1"/>
  <c r="I374" i="55"/>
  <c r="I315" i="55"/>
  <c r="I67" i="55"/>
  <c r="I68" i="55" s="1"/>
  <c r="I271" i="55"/>
  <c r="I272" i="55" s="1"/>
  <c r="I381" i="55"/>
  <c r="I260" i="55"/>
  <c r="I262" i="55" s="1"/>
  <c r="I194" i="55"/>
  <c r="I195" i="55" s="1"/>
  <c r="I158" i="55"/>
  <c r="I160" i="55" s="1"/>
  <c r="I107" i="55"/>
  <c r="I109" i="55" s="1"/>
  <c r="I366" i="55"/>
  <c r="I307" i="55"/>
  <c r="I163" i="55"/>
  <c r="I336" i="55"/>
  <c r="I94" i="55"/>
  <c r="I95" i="55" s="1"/>
  <c r="I70" i="55"/>
  <c r="I71" i="55" s="1"/>
  <c r="I406" i="55"/>
  <c r="I145" i="55"/>
  <c r="I129" i="55"/>
  <c r="I224" i="55"/>
  <c r="I333" i="55"/>
  <c r="I154" i="55"/>
  <c r="I310" i="55"/>
  <c r="I142" i="55"/>
  <c r="I103" i="55"/>
  <c r="I354" i="55"/>
  <c r="I295" i="55"/>
  <c r="I282" i="55"/>
  <c r="I375" i="55"/>
  <c r="I216" i="55"/>
  <c r="I150" i="55"/>
  <c r="I218" i="55"/>
  <c r="I34" i="55"/>
  <c r="I35" i="55" s="1"/>
  <c r="I384" i="55"/>
  <c r="I385" i="55" s="1"/>
  <c r="I334" i="55"/>
  <c r="I279" i="55"/>
  <c r="I111" i="55"/>
  <c r="I113" i="55" s="1"/>
  <c r="I346" i="55"/>
  <c r="I230" i="55"/>
  <c r="I231" i="55" s="1"/>
  <c r="I99" i="55"/>
  <c r="I386" i="55"/>
  <c r="I341" i="55"/>
  <c r="I190" i="55"/>
  <c r="I192" i="55" s="1"/>
  <c r="I365" i="55"/>
  <c r="I134" i="55"/>
  <c r="I135" i="55" s="1"/>
  <c r="I326" i="55"/>
  <c r="I327" i="55" s="1"/>
  <c r="I104" i="55"/>
  <c r="I213" i="55"/>
  <c r="I16" i="55"/>
  <c r="I17" i="55" s="1"/>
  <c r="I61" i="55"/>
  <c r="I62" i="55" s="1"/>
  <c r="I155" i="55"/>
  <c r="I54" i="55"/>
  <c r="I170" i="55"/>
  <c r="I172" i="55" s="1"/>
  <c r="I300" i="55"/>
  <c r="I245" i="55"/>
  <c r="I405" i="55"/>
  <c r="I240" i="55"/>
  <c r="I293" i="55"/>
  <c r="I40" i="55"/>
  <c r="I41" i="55" s="1"/>
  <c r="I128" i="55"/>
  <c r="I257" i="55"/>
  <c r="I85" i="55"/>
  <c r="I86" i="55" s="1"/>
  <c r="I390" i="55"/>
  <c r="I391" i="55" s="1"/>
  <c r="I335" i="55"/>
  <c r="I217" i="55"/>
  <c r="I146" i="55"/>
  <c r="I308" i="55"/>
  <c r="I359" i="55"/>
  <c r="I116" i="55"/>
  <c r="I277" i="55"/>
  <c r="I256" i="55"/>
  <c r="I298" i="55"/>
  <c r="I174" i="55"/>
  <c r="I176" i="55" s="1"/>
  <c r="I369" i="55"/>
  <c r="I372" i="55" s="1"/>
  <c r="I274" i="55"/>
  <c r="I275" i="55" s="1"/>
  <c r="I137" i="55"/>
  <c r="I319" i="55"/>
  <c r="I55" i="55"/>
  <c r="I206" i="55"/>
  <c r="I184" i="55"/>
  <c r="I185" i="55" s="1"/>
  <c r="I392" i="55"/>
  <c r="I393" i="55" s="1"/>
  <c r="I305" i="55"/>
  <c r="I122" i="55"/>
  <c r="I123" i="55" s="1"/>
  <c r="I58" i="55"/>
  <c r="I59" i="55" s="1"/>
  <c r="I253" i="55"/>
  <c r="I254" i="55" s="1"/>
  <c r="I205" i="55"/>
  <c r="I49" i="55"/>
  <c r="I50" i="55" s="1"/>
  <c r="I25" i="55"/>
  <c r="I26" i="55" s="1"/>
  <c r="I212" i="55"/>
  <c r="I102" i="55"/>
  <c r="I318" i="55"/>
  <c r="I125" i="55"/>
  <c r="I161" i="55"/>
  <c r="I130" i="55" l="1"/>
  <c r="I284" i="55"/>
  <c r="I139" i="55"/>
  <c r="I357" i="55"/>
  <c r="I321" i="55"/>
  <c r="I367" i="55"/>
  <c r="I143" i="55"/>
  <c r="I316" i="55"/>
  <c r="I347" i="55"/>
  <c r="I301" i="55"/>
  <c r="I280" i="55"/>
  <c r="I200" i="55"/>
  <c r="I214" i="55"/>
  <c r="I207" i="55"/>
  <c r="I156" i="55"/>
  <c r="I219" i="55"/>
  <c r="I105" i="55"/>
  <c r="I147" i="55"/>
  <c r="I352" i="55"/>
  <c r="I251" i="55"/>
  <c r="I126" i="55"/>
  <c r="I242" i="55"/>
  <c r="I226" i="55"/>
  <c r="I246" i="55"/>
  <c r="I152" i="55"/>
  <c r="I100" i="55"/>
  <c r="I342" i="55"/>
  <c r="I259" i="55"/>
  <c r="I296" i="55"/>
  <c r="I407" i="55"/>
  <c r="I337" i="55"/>
  <c r="I306" i="55"/>
  <c r="I362" i="55"/>
  <c r="I388" i="55"/>
  <c r="I164" i="55"/>
  <c r="I56" i="55"/>
  <c r="I377" i="55"/>
  <c r="I382" i="55"/>
  <c r="I311" i="55"/>
  <c r="I117" i="55"/>
  <c r="I269" i="55"/>
  <c r="I208" i="55"/>
  <c r="I209" i="55" s="1"/>
  <c r="I263" i="55"/>
  <c r="I264" i="55" s="1"/>
  <c r="I227" i="55"/>
  <c r="I228" i="55" s="1"/>
  <c r="I397" i="55"/>
  <c r="I398" i="55" s="1"/>
  <c r="I51" i="55"/>
  <c r="I53" i="55" s="1"/>
  <c r="I325" i="55" l="1"/>
  <c r="I408" i="55"/>
  <c r="I1274" i="55" s="1"/>
</calcChain>
</file>

<file path=xl/sharedStrings.xml><?xml version="1.0" encoding="utf-8"?>
<sst xmlns="http://schemas.openxmlformats.org/spreadsheetml/2006/main" count="1278" uniqueCount="720">
  <si>
    <t>§</t>
  </si>
  <si>
    <t>c_KU</t>
  </si>
  <si>
    <t xml:space="preserve">DDM Liberec, Riegrova 1278/16 </t>
  </si>
  <si>
    <t>DDM Liberec, Riegrova 1278/16  Celkem</t>
  </si>
  <si>
    <t>MŠ Liberec, Aloisina výšina 645/55</t>
  </si>
  <si>
    <t>MŠ Liberec, Aloisina výšina 645/55 Celkem</t>
  </si>
  <si>
    <t>MŠ Liberec, Bezová 274/1</t>
  </si>
  <si>
    <t>MŠ Liberec, Bezová 274/1 Celkem</t>
  </si>
  <si>
    <t>MŠ Liberec, Broumovská 840/7</t>
  </si>
  <si>
    <t>MŠ Liberec, Broumovská 840/7 Celkem</t>
  </si>
  <si>
    <t>MŠ Liberec, Březinova 389/8</t>
  </si>
  <si>
    <t>MŠ Liberec, Březinova 389/8 Celkem</t>
  </si>
  <si>
    <t>MŠ Liberec, Burianova 972/2</t>
  </si>
  <si>
    <t>MŠ Liberec, Burianova 972/2 Celkem</t>
  </si>
  <si>
    <t>MŠ Liberec, Dělnická 831/7</t>
  </si>
  <si>
    <t>MŠ Liberec, Dělnická 831/7 Celkem</t>
  </si>
  <si>
    <t>MŠ Liberec, Dětská 461</t>
  </si>
  <si>
    <t>MŠ Liberec, Dětská 461 Celkem</t>
  </si>
  <si>
    <t>MŠ Liberec, Gagarinova 788/9</t>
  </si>
  <si>
    <t>MŠ Liberec, Gagarinova 788/9 Celkem</t>
  </si>
  <si>
    <t>MŠ Liberec, Horská 166/27</t>
  </si>
  <si>
    <t>MŠ Liberec, Horská 166/27 Celkem</t>
  </si>
  <si>
    <t>MŠ Liberec, Husova 184/72</t>
  </si>
  <si>
    <t>MŠ Liberec, Husova 184/72 Celkem</t>
  </si>
  <si>
    <t>MŠ Liberec, Jabloňová 446/29</t>
  </si>
  <si>
    <t>MŠ Liberec, Jabloňová 446/29 Celkem</t>
  </si>
  <si>
    <t>MŠ Liberec, Jeřmanická 487/27</t>
  </si>
  <si>
    <t>MŠ Liberec, Jeřmanická 487/27 Celkem</t>
  </si>
  <si>
    <t>MŠ Liberec, Jugoslávská 128/1</t>
  </si>
  <si>
    <t>MŠ Liberec, Jugoslávská 128/1 Celkem</t>
  </si>
  <si>
    <t>MŠ Liberec, Kaplického 386</t>
  </si>
  <si>
    <t>MŠ Liberec, Kaplického 386 Celkem</t>
  </si>
  <si>
    <t>MŠ Liberec, Klášterní 149/16</t>
  </si>
  <si>
    <t>MŠ Liberec, Klášterní 149/16 Celkem</t>
  </si>
  <si>
    <t>MŠ Liberec, Klášterní 466/4</t>
  </si>
  <si>
    <t>MŠ Liberec, Klášterní 466/4 Celkem</t>
  </si>
  <si>
    <t>MŠ Liberec, Matoušova 468/12</t>
  </si>
  <si>
    <t>MŠ Liberec, Matoušova 468/12 Celkem</t>
  </si>
  <si>
    <t>MŠ Liberec, Na Pískovně 761/3</t>
  </si>
  <si>
    <t>MŠ Liberec, Na Pískovně 761/3 Celkem</t>
  </si>
  <si>
    <t>MŠ Liberec, Nezvalova 661/20</t>
  </si>
  <si>
    <t>MŠ Liberec, Nezvalova 661/20 Celkem</t>
  </si>
  <si>
    <t>MŠ Liberec, Oldřichova 836/5</t>
  </si>
  <si>
    <t>MŠ Liberec, Oldřichova 836/5 Celkem</t>
  </si>
  <si>
    <t>MŠ Liberec, Purkyňova 458/19</t>
  </si>
  <si>
    <t>MŠ Liberec, Purkyňova 458/19 Celkem</t>
  </si>
  <si>
    <t>MŠ Liberec, Strakonická 211/12</t>
  </si>
  <si>
    <t>MŠ Liberec, Strakonická 211/12 Celkem</t>
  </si>
  <si>
    <t>MŠ Liberec, Stromovka 285/1</t>
  </si>
  <si>
    <t>MŠ Liberec, Stromovka 285/1 Celkem</t>
  </si>
  <si>
    <t>MŠ Liberec, Školní vršek 503/3</t>
  </si>
  <si>
    <t>MŠ Liberec, Školní vršek 503/3 Celkem</t>
  </si>
  <si>
    <t>MŠ Liberec, Truhlářská 340/7</t>
  </si>
  <si>
    <t>MŠ Liberec, Truhlářská 340/7 Celkem</t>
  </si>
  <si>
    <t>MŠ Liberec, U Školky 67</t>
  </si>
  <si>
    <t>MŠ Liberec, U Školky 67 Celkem</t>
  </si>
  <si>
    <t>MŠ Liberec, Vzdušná 509/20</t>
  </si>
  <si>
    <t>MŠ Liberec, Vzdušná 509/20 Celkem</t>
  </si>
  <si>
    <t>MŠ Liberec, Žitavská 122/68</t>
  </si>
  <si>
    <t>MŠ Liberec, Žitavská 122/68 Celkem</t>
  </si>
  <si>
    <t>MŠ Liberec, Žitná 832/19</t>
  </si>
  <si>
    <t>MŠ Liberec, Žitná 832/19 Celkem</t>
  </si>
  <si>
    <t>ZŠ a MŠ Liberec, Proboštská 38/6</t>
  </si>
  <si>
    <t>ZŠ a MŠ Liberec, Proboštská 38/6 Celkem</t>
  </si>
  <si>
    <t>ZŠ a ZUŠ Liberec, Jabloňová 564/43</t>
  </si>
  <si>
    <t>ZŠ a ZUŠ Liberec, Jabloňová 564/43 Celkem</t>
  </si>
  <si>
    <t>ZŠ Liberec, Aloisina výšina 642</t>
  </si>
  <si>
    <t>ZŠ Liberec, Aloisina výšina 642 Celkem</t>
  </si>
  <si>
    <t>ZŠ Liberec, Broumovská 847/7</t>
  </si>
  <si>
    <t xml:space="preserve">ZŠ Liberec, Broumovská 847/7 </t>
  </si>
  <si>
    <t>ZŠ Liberec, Broumovská 847/7 Celkem</t>
  </si>
  <si>
    <t>ZŠ Liberec, Česká 354</t>
  </si>
  <si>
    <t>ZŠ Liberec, Česká 354 Celkem</t>
  </si>
  <si>
    <t>ZŠ Liberec, Dobiášova 851/5</t>
  </si>
  <si>
    <t>ZŠ Liberec, Dobiášova 851/5 Celkem</t>
  </si>
  <si>
    <t>ZŠ Liberec, Husova 142/44</t>
  </si>
  <si>
    <t>ZŠ Liberec, Husova 142/44 Celkem</t>
  </si>
  <si>
    <t>ZŠ Liberec, Ještědská 354/88</t>
  </si>
  <si>
    <t>ZŠ Liberec, Ještědská 354/88 Celkem</t>
  </si>
  <si>
    <t>ZŠ Liberec, Kaplického 384</t>
  </si>
  <si>
    <t>ZŠ Liberec, Kaplického 384 Celkem</t>
  </si>
  <si>
    <t>ZŠ a MŠ Liberec, Křížanská 80</t>
  </si>
  <si>
    <t>ZŠ a MŠ Liberec, Křížanská 80 Celkem</t>
  </si>
  <si>
    <t>ZŠ Liberec, Lesní 575/12</t>
  </si>
  <si>
    <t>ZŠ Liberec, Lesní 575/12 Celkem</t>
  </si>
  <si>
    <t>ZŠ Liberec, Na Výběžku 118</t>
  </si>
  <si>
    <t>ZŠ Liberec, Na Výběžku 118 Celkem</t>
  </si>
  <si>
    <t>ZŠ Liberec, Nám. Míru 212/2</t>
  </si>
  <si>
    <t>ZŠ Liberec, Nám. Míru 212/2 Celkem</t>
  </si>
  <si>
    <t>ZŠ Liberec, Oblačná 101/15</t>
  </si>
  <si>
    <t>ZŠ Liberec, Oblačná 101/15 Celkem</t>
  </si>
  <si>
    <t>ZŠ Liberec, Sokolovská 328</t>
  </si>
  <si>
    <t>ZŠ Liberec, Sokolovská 328 Celkem</t>
  </si>
  <si>
    <t>ZŠ Liberec, Švermova 403/40</t>
  </si>
  <si>
    <t>ZŠ Liberec, Švermova 403/40 Celkem</t>
  </si>
  <si>
    <t>ZŠ Liberec, U Soudu 369/8</t>
  </si>
  <si>
    <t>ZŠ Liberec, U Soudu 369/8 Celkem</t>
  </si>
  <si>
    <t>ZŠ Liberec, U Školy 222/6</t>
  </si>
  <si>
    <t>ZŠ Liberec, U Školy 222/6 Celkem</t>
  </si>
  <si>
    <t>ZŠ Liberec, ul. 5. května 64/49</t>
  </si>
  <si>
    <t>ZŠ Liberec, ul. 5. května 64/49 Celkem</t>
  </si>
  <si>
    <t>ZŠ Liberec, Vrchlického 262/17</t>
  </si>
  <si>
    <t>ZŠ Liberec, Vrchlického 262/17 Celkem</t>
  </si>
  <si>
    <t>ZŠ, Liberec, Orlí 140/7</t>
  </si>
  <si>
    <t>ZŠ, Liberec, Orlí 140/7 Celkem</t>
  </si>
  <si>
    <t>ZUŠ Liberec, Frýdlantská 1359</t>
  </si>
  <si>
    <t>ZUŠ Liberec, Frýdlantská 1359 Celkem</t>
  </si>
  <si>
    <t>MŠ Liberec, Skloněná 1414</t>
  </si>
  <si>
    <t>MŠ Liberec, Skloněná 1414 Celkem</t>
  </si>
  <si>
    <t>MŠ Liberec, Východní 270</t>
  </si>
  <si>
    <t>MŠ Liberec, Východní 270 Celkem</t>
  </si>
  <si>
    <t>ZŠ Liberec, Nad Školou 278</t>
  </si>
  <si>
    <t>ZŠ Liberec, Nad Školou 278 Celkem</t>
  </si>
  <si>
    <t>MŠ Bílá 76</t>
  </si>
  <si>
    <t>MŠ Bílá 76 Celkem</t>
  </si>
  <si>
    <t>ZŠ a MŠ Bílý Kostel n. N. 227</t>
  </si>
  <si>
    <t>ZŠ a MŠ Bílý Kostel n. N. 227 Celkem</t>
  </si>
  <si>
    <t>MŠ Český Dub, Kostelní 4/IV</t>
  </si>
  <si>
    <t>MŠ Český Dub, Kostelní 4/IV Celkem</t>
  </si>
  <si>
    <t>ZŠ Český Dub, Komenského 46/I</t>
  </si>
  <si>
    <t>ZŠ Český Dub, Komenského 46/I Celkem</t>
  </si>
  <si>
    <t>ZUŠ Český Dub, Komenského 46/I.</t>
  </si>
  <si>
    <t>ZUŠ Český Dub, Komenského 46/I. Celkem</t>
  </si>
  <si>
    <t>ZŠ a MŠ Dlouhý Most 102</t>
  </si>
  <si>
    <t>ZŠ a MŠ Dlouhý Most 102 Celkem</t>
  </si>
  <si>
    <t>ZŠ a MŠ Hlavice 3</t>
  </si>
  <si>
    <t>ZŠ a MŠ Hlavice 3 Celkem</t>
  </si>
  <si>
    <t>MŠ Hodkovice n. M., Podlesí 560</t>
  </si>
  <si>
    <t>MŠ Hodkovice n. M., Podlesí 560 Celkem</t>
  </si>
  <si>
    <t>ZŠ Hodkovice n. M., J.A. Komenského 467</t>
  </si>
  <si>
    <t>ZŠ Hodkovice n. M., J.A. Komenského 467 Celkem</t>
  </si>
  <si>
    <t>DDM Hrádek n. N., Žitavská 260</t>
  </si>
  <si>
    <t>DDM Hrádek n. N., Žitavská 260 Celkem</t>
  </si>
  <si>
    <t>MŠ Hrádek n. N. - Donín, Rybářská 36</t>
  </si>
  <si>
    <t>MŠ Hrádek n. N. - Donín, Rybářská 36 Celkem</t>
  </si>
  <si>
    <t>MŠ Hrádek n. N., Liberecká 607</t>
  </si>
  <si>
    <t>MŠ Hrádek n. N., Liberecká 607 Celkem</t>
  </si>
  <si>
    <t>MŠ Hrádek n. N., Oldřichovská 462</t>
  </si>
  <si>
    <t>MŠ Hrádek n. N., Oldřichovská 462 Celkem</t>
  </si>
  <si>
    <t>ZŠ a MŠ Hrádek n. N., Hartavská 220</t>
  </si>
  <si>
    <t>ZŠ a MŠ Hrádek n. N., Hartavská 220 Celkem</t>
  </si>
  <si>
    <t>ZŠ Hrádek n. N., Donín 244</t>
  </si>
  <si>
    <t>ZŠ Hrádek n. N., Donín 244 Celkem</t>
  </si>
  <si>
    <t>ZŠ Hrádek n. N., Školní 325</t>
  </si>
  <si>
    <t>ZŠ Hrádek n. N., Školní 325 Celkem</t>
  </si>
  <si>
    <t>ZŠ a MŠ Chotyně 79</t>
  </si>
  <si>
    <t>ZŠ a MŠ Chotyně 79 Celkem</t>
  </si>
  <si>
    <t>MŠ Chrastava, Revoluční 488</t>
  </si>
  <si>
    <t>MŠ Chrastava, Revoluční 488 Celkem</t>
  </si>
  <si>
    <t>ŠJ Chrastava, Turpišova 343</t>
  </si>
  <si>
    <t>ŠJ Chrastava, Turpišova 343 Celkem</t>
  </si>
  <si>
    <t>ZŠ a MŠ Chrastava, Vítkov 69</t>
  </si>
  <si>
    <t>ZŠ a MŠ Chrastava, Vítkov 69 Celkem</t>
  </si>
  <si>
    <t>ZŠ Chrastava, nám. 1.máje 228</t>
  </si>
  <si>
    <t>ZŠ Chrastava, nám. 1.máje 228 Celkem</t>
  </si>
  <si>
    <t>MŠ Jablonné v Podj., Liberecká 76</t>
  </si>
  <si>
    <t>MŠ Jablonné v Podj., Liberecká 76 Celkem</t>
  </si>
  <si>
    <t>ZŠ a ZUŠ Jablonné v Podj., U Školy 98</t>
  </si>
  <si>
    <t>ZŠ a ZUŠ Jablonné v Podj., U Školy 98 Celkem</t>
  </si>
  <si>
    <t>MŠ Křižany 342</t>
  </si>
  <si>
    <t>MŠ Křižany 342 Celkem</t>
  </si>
  <si>
    <t>ZŠ Křižany, Žibřidice 271</t>
  </si>
  <si>
    <t>ZŠ Křižany, Žibřidice 271 Celkem</t>
  </si>
  <si>
    <t>ZŠ a MŠ Mníšek 198</t>
  </si>
  <si>
    <t>ZŠ a MŠ Mníšek 198 Celkem</t>
  </si>
  <si>
    <t>ZŠ a MŠ Nová Ves 180</t>
  </si>
  <si>
    <t>ZŠ a MŠ Nová Ves 180 Celkem</t>
  </si>
  <si>
    <t>ZŠ a MŠ Osečná  63</t>
  </si>
  <si>
    <t>ZŠ a MŠ Osečná  63 Celkem</t>
  </si>
  <si>
    <t>ZŠ a MŠ Rynoltice 200</t>
  </si>
  <si>
    <t>ZŠ a MŠ Rynoltice 200 Celkem</t>
  </si>
  <si>
    <t>ZŠ a MŠ Stráž n. N., Majerova 138</t>
  </si>
  <si>
    <t>ZŠ a MŠ Stráž n. N., Majerova 138 Celkem</t>
  </si>
  <si>
    <t>ZŠ a MŠ Světlá p. J. 15</t>
  </si>
  <si>
    <t>ZŠ a MŠ Světlá p. J. 15 Celkem</t>
  </si>
  <si>
    <t>ŠJ Frýdlant, Školní 692</t>
  </si>
  <si>
    <t>ŠJ Frýdlant, Školní 692 Celkem</t>
  </si>
  <si>
    <t>ZŠ speciální, Frýdlant, Husova 784</t>
  </si>
  <si>
    <t>ZŠ speciální, Frýdlant, Husova 784 Celkem</t>
  </si>
  <si>
    <t>ZŠ, ZUŠ a MŠ Frýdlant, Purkyňova 510</t>
  </si>
  <si>
    <t>ZŠ, ZUŠ a MŠ Frýdlant, Purkyňova 510 Celkem</t>
  </si>
  <si>
    <t>ZŠ a MŠ Bílý Potok 220</t>
  </si>
  <si>
    <t>ZŠ a MŠ Bílý Potok 220 Celkem</t>
  </si>
  <si>
    <t>ZŠ a MŠ Bulovka 156</t>
  </si>
  <si>
    <t>ZŠ a MŠ Bulovka 156 Celkem</t>
  </si>
  <si>
    <t>ZŠ a MŠ Dětřichov 234</t>
  </si>
  <si>
    <t>ZŠ a MŠ Dětřichov 234 Celkem</t>
  </si>
  <si>
    <t>ZŠ a MŠ Dolní Řasnice 270</t>
  </si>
  <si>
    <t>ZŠ a MŠ Dolní Řasnice 270 Celkem</t>
  </si>
  <si>
    <t>ZŠ a MŠ Habartice 213</t>
  </si>
  <si>
    <t>ZŠ a MŠ Habartice 213 Celkem</t>
  </si>
  <si>
    <t>ZŠ a MŠ Hejnice, Lázeňská 406</t>
  </si>
  <si>
    <t>ZŠ a MŠ Hejnice, Lázeňská 406 Celkem</t>
  </si>
  <si>
    <t>ZŠ a MŠ Jindřichovice p. S. 312</t>
  </si>
  <si>
    <t>ZŠ a MŠ Jindřichovice p. S. 312 Celkem</t>
  </si>
  <si>
    <t>ZŠ a MŠ Krásný Les 258</t>
  </si>
  <si>
    <t>ZŠ a MŠ Krásný Les 258 Celkem</t>
  </si>
  <si>
    <t>ZŠ a MŠ Kunratice 124</t>
  </si>
  <si>
    <t>ZŠ a MŠ Kunratice 124 Celkem</t>
  </si>
  <si>
    <t>MŠ Lázně Libverda 177</t>
  </si>
  <si>
    <t>MŠ Lázně Libverda 177 Celkem</t>
  </si>
  <si>
    <t>ZŠ Lázně Libverda, č. p. 112</t>
  </si>
  <si>
    <t>ZŠ Lázně Libverda, č. p. 112 Celkem</t>
  </si>
  <si>
    <t>MŠ Nové Město p. S., Mánesova 952</t>
  </si>
  <si>
    <t>MŠ Nové Město p. S., Mánesova 952 Celkem</t>
  </si>
  <si>
    <t>SVČ, Nové Město pod Smrkem</t>
  </si>
  <si>
    <t>SVČ, Nové Město pod Smrkem Celkem</t>
  </si>
  <si>
    <t>ZŠ Nové Město p. S., Tylova 694</t>
  </si>
  <si>
    <t>ZŠ Nové Město p. S., Tylova 694 Celkem</t>
  </si>
  <si>
    <t>ZUŠ Nové Město p. S., Žižkova 309</t>
  </si>
  <si>
    <t>ZUŠ Nové Město p. S., Žižkova 309 Celkem</t>
  </si>
  <si>
    <t>ZŠ a MŠ Raspenava, Fučíkova 430</t>
  </si>
  <si>
    <t>ZŠ a MŠ Raspenava, Fučíkova 430 Celkem</t>
  </si>
  <si>
    <t>ZŠ a MŠ Višňová 173</t>
  </si>
  <si>
    <t>ZŠ a MŠ Višňová 173 Celkem</t>
  </si>
  <si>
    <t>Celkový součet za ORP Liberec</t>
  </si>
  <si>
    <t>Celkový součet za ORP Frýdlant</t>
  </si>
  <si>
    <t>Platy</t>
  </si>
  <si>
    <t>OON</t>
  </si>
  <si>
    <t>ODVODY</t>
  </si>
  <si>
    <t>FKSP</t>
  </si>
  <si>
    <t>ONIV</t>
  </si>
  <si>
    <t>NIV</t>
  </si>
  <si>
    <t>ZŠ Jablonné v Podj., Komenského 453</t>
  </si>
  <si>
    <t>ZŠ a ZUŠ, Hrádek n. N., Komenského 478</t>
  </si>
  <si>
    <t>škola - škol. zařízení (zkráceně)</t>
  </si>
  <si>
    <t>ZŠ a ZUŠ, Hrádek n. N., Komenského 478 Celkem</t>
  </si>
  <si>
    <t>MŠ Všelibice 100</t>
  </si>
  <si>
    <t>MŠ Všelibice 100 Celkem</t>
  </si>
  <si>
    <t>ZŠ a ZUŠ, Hrádek n. N., Komenského 479</t>
  </si>
  <si>
    <t>Dotace - UZ 33353 - přímé NIV - obecní školství - r. 2021</t>
  </si>
  <si>
    <t>DOTACE BŘEZEN - DUBEN</t>
  </si>
  <si>
    <t>DDM Jablonec n. N., Podhorská 49</t>
  </si>
  <si>
    <t xml:space="preserve">Celkem za DDM Jablonec n. N., Podhorská 49 </t>
  </si>
  <si>
    <t>MŠ Jablonec n. N., 28.října 16/1858</t>
  </si>
  <si>
    <t>Celkem za MŠ Jablonec n. N., 28.října 16/1858</t>
  </si>
  <si>
    <t xml:space="preserve">MŠ Jablonec n. N., Arbesova 50/3779 </t>
  </si>
  <si>
    <t xml:space="preserve">Celkem za MŠ Jablonec n. N., Arbesova 50/3779 </t>
  </si>
  <si>
    <t>MŠ Jablonec n. N., Čs. armády 37</t>
  </si>
  <si>
    <t xml:space="preserve">Celkem za MŠ Jablonec n. N., Čs. armády 37 </t>
  </si>
  <si>
    <t>MŠ Jablonec n. N., Dolní 3969</t>
  </si>
  <si>
    <t>Celkem za MŠ Jablonec n. N., Dolní 3971</t>
  </si>
  <si>
    <t>MŠ Jablonec n. N., Havlíčkova 4/130</t>
  </si>
  <si>
    <t>Celkem za MŠ Jablonec n. N., Havlíčkova 4/130</t>
  </si>
  <si>
    <t>MŠ Jablonec n. N., Hřbitovní 10/3677</t>
  </si>
  <si>
    <t>Celkem za MŠ Jablonec n. N., Hřbitovní 10/3677</t>
  </si>
  <si>
    <t>MŠ Jablonec n. N., Husova 3/1444</t>
  </si>
  <si>
    <t>Celkem za MŠ Jablonec n. N., Husova 3/1444</t>
  </si>
  <si>
    <t xml:space="preserve">MŠ Jablonec n. N., J. Hory 31/4097 </t>
  </si>
  <si>
    <t>MŠ Jablonec n. N., J. Hory 31/4097</t>
  </si>
  <si>
    <t>Celkem za MŠ Jablonec n. N., J. Hory 31/4098</t>
  </si>
  <si>
    <t>MŠ Jablonec n. N., Jugoslávská 13/1885</t>
  </si>
  <si>
    <t xml:space="preserve">Celkem za MŠ Jablonec n. N., Jugoslávská 13/1885 </t>
  </si>
  <si>
    <t xml:space="preserve">MŠ Jablonec n. N., Lovecká 11/249 </t>
  </si>
  <si>
    <t>MŠ Jablonec n. N., Lovecká 11/249</t>
  </si>
  <si>
    <t>Celkem za MŠ Jablonec n. N., Lovecká 11/250</t>
  </si>
  <si>
    <t>MŠ Jablonec n. N., Mechová 10/3645</t>
  </si>
  <si>
    <t>Celkem za MŠ Jablonec n. N., Mechová 10/3646</t>
  </si>
  <si>
    <t xml:space="preserve">MŠ Jablonec n. N., Nová Pasířská 10/3825 </t>
  </si>
  <si>
    <t>MŠ Jablonec n. N., Nová Pasířská 10/3825</t>
  </si>
  <si>
    <t>Celkem za MŠ Jablonec n. N., Nová Pasířská 10/3825</t>
  </si>
  <si>
    <t>MŠ Jablonec n. N., Slunečná 9/336</t>
  </si>
  <si>
    <t xml:space="preserve">MŠ Jablonec n. N., Slunečná 9/336 </t>
  </si>
  <si>
    <t xml:space="preserve">Celkem za MŠ Jablonec n. N., Slunečná 9/336 </t>
  </si>
  <si>
    <t xml:space="preserve">MŠ Jablonec n. N., Střelecká 14/1067 </t>
  </si>
  <si>
    <t>Celkem za MŠ Jablonec n. N., Střelecká 14/1068</t>
  </si>
  <si>
    <t>MŠ Jablonec n. N., Švédská 14/3494</t>
  </si>
  <si>
    <t>Celkem za MŠ Jablonec n. N., Švédská 14/3494</t>
  </si>
  <si>
    <t>MŠ Jablonec n. N., Tichá 19/3892</t>
  </si>
  <si>
    <t>Celkem za MŠ Jablonec n. N., Tichá 19/3893</t>
  </si>
  <si>
    <t xml:space="preserve">MŠ Montessori Jablonec n. N., Zámecká 10/223 </t>
  </si>
  <si>
    <t>Celkem za MŠ Montessori Jablonec n. N., Zámecká 10/223</t>
  </si>
  <si>
    <t xml:space="preserve">MŠ spec. Jablonec n. N., Palackého 37 </t>
  </si>
  <si>
    <t>MŠ spec. Jablonec n. N., Palackého 37</t>
  </si>
  <si>
    <t>Celkem za MŠ spec. Jablonec n. N., Palackého 37</t>
  </si>
  <si>
    <t>ZŠ Jablonec n. N., 5. května 76</t>
  </si>
  <si>
    <t>Celkem za ZŠ Jablonec n. N., 5. května 76</t>
  </si>
  <si>
    <t>ZŠ Jablonec n. N., Arbesova 30</t>
  </si>
  <si>
    <t>Celkem za ZŠ Jablonec n. N., Arbesova 30</t>
  </si>
  <si>
    <t>ZŠ Jablonec n. N., Liberecká 26</t>
  </si>
  <si>
    <t>Celkem za ZŠ Jablonec n. N., Liberecká 26</t>
  </si>
  <si>
    <t>ZŠ Jablonec n. N., Mozartova 24</t>
  </si>
  <si>
    <t>Celkem za ZŠ Jablonec n. N., Mozartova 24</t>
  </si>
  <si>
    <t>ZŠ Jablonec n. N., Na Šumavě 43</t>
  </si>
  <si>
    <t>Celkem za ZŠ Jablonec n. N., Na Šumavě 43</t>
  </si>
  <si>
    <t>ZŠ Jablonec n. N., Pasířská 72</t>
  </si>
  <si>
    <t>Celkem za ZŠ Jablonec n. N., Pasířská 72</t>
  </si>
  <si>
    <t>ZŠ Jablonec n. N., Pivovarská 15</t>
  </si>
  <si>
    <t>Celkem za ZŠ Jablonec n. N., Pivovarská 15</t>
  </si>
  <si>
    <t>ZŠ Jablonec n. N., Pod Vodárnou 10</t>
  </si>
  <si>
    <t>Celkem za ZŠ Jablonec n. N., Pod Vodárnou 10</t>
  </si>
  <si>
    <t>ZŠ Jablonec n. N., Rychnovská 216</t>
  </si>
  <si>
    <t>Celkem za ZŠ Jablonec n. N., Rychnovská 216</t>
  </si>
  <si>
    <t>ZUŠ Jablonec n. N., Podhorská 47</t>
  </si>
  <si>
    <t>Celkem za ZUŠ Jablonec n. N., Podhorská 47</t>
  </si>
  <si>
    <t>ZŠ a MŠ Janov n. N. 374</t>
  </si>
  <si>
    <t>Celkem za ZŠ a MŠ Janov n. N. 374</t>
  </si>
  <si>
    <t>ZŠ a MŠ Josefův Důl 208</t>
  </si>
  <si>
    <t>Celkem za ZŠ a MŠ Josefův Důl 208</t>
  </si>
  <si>
    <t>MŠ Lučany n. N. 570</t>
  </si>
  <si>
    <t>Celkem za MŠ Lučany n. N. 570</t>
  </si>
  <si>
    <t>ZŠ Lučany n. N. 420</t>
  </si>
  <si>
    <t>Celkem za ZŠ Lučany n. N. 420</t>
  </si>
  <si>
    <t>MŠ Maršovice 81</t>
  </si>
  <si>
    <t>Celkem za MŠ Maršovice 81</t>
  </si>
  <si>
    <t>ZŠ a MŠ Nová Ves n. N. 264</t>
  </si>
  <si>
    <t>Celkem za ZŠ a MŠ Nová Ves n. N. 264</t>
  </si>
  <si>
    <t>MŠ Rádlo 3</t>
  </si>
  <si>
    <t>Celkem za MŠ Rádlo 3</t>
  </si>
  <si>
    <t>ZŠ Rádlo 121</t>
  </si>
  <si>
    <t xml:space="preserve">ZŠ Rádlo 121 </t>
  </si>
  <si>
    <t>Celkem za ZŠ Rádlo 121</t>
  </si>
  <si>
    <t>ZŠ a MŠ Rychnov u Jabl. n. N., Školní 488</t>
  </si>
  <si>
    <t>Celkem za ZŠ a MŠ Rychnov u Jabl. n. N., Školní 488</t>
  </si>
  <si>
    <t>Celkový součet za PO III Jablonec nad Nisou</t>
  </si>
  <si>
    <t>MŠ Tanvald, U Školky 579</t>
  </si>
  <si>
    <t>Celkem za MŠ Tanvald, U Školky 579</t>
  </si>
  <si>
    <t xml:space="preserve">SVČ Tanvald, Protifašistických bojovniků 336 </t>
  </si>
  <si>
    <t>Celkem za DDM Tanvald, Protifašistických bojovniků 336</t>
  </si>
  <si>
    <t>ZŠ Tanvald, Školní 416</t>
  </si>
  <si>
    <t>Celkem za ZŠ Tanvald, Školní 416</t>
  </si>
  <si>
    <t>ZŠ Tanvald, Sportovní 576</t>
  </si>
  <si>
    <t>Celkem za ZŠ Tanvald, Sportovní 576</t>
  </si>
  <si>
    <t>ZUŠ Tanvald, Nemocniční 339</t>
  </si>
  <si>
    <t>Celkem za ZUŠ Tanvald, Nemocniční 339</t>
  </si>
  <si>
    <t>ZŠ a MŠ Albrechtice v Jiz. horách 226</t>
  </si>
  <si>
    <t>Celkem za ZŠ a MŠ Albrechtice v Jiz. horách 226</t>
  </si>
  <si>
    <t>ZŠ a MŠ Desná v Jiz. horách, Krkonošská 613</t>
  </si>
  <si>
    <t>Celkem za ZŠ a MŠ Desná v Jiz. horách, Krkonošská 613</t>
  </si>
  <si>
    <t>MŠ Harrachov 419</t>
  </si>
  <si>
    <t>Celkem za MŠ Harrachov 419</t>
  </si>
  <si>
    <t xml:space="preserve">ZŠ Harrachov, Nový Svět 77 </t>
  </si>
  <si>
    <t xml:space="preserve">Celkem za ZŠ Harrachov, Nový Svět 77 </t>
  </si>
  <si>
    <t>ZŠ a MŠ Kořenov 800</t>
  </si>
  <si>
    <t>Celkem za ZŠ a MŠ Kořenov 800</t>
  </si>
  <si>
    <t>MŠ Plavy 24</t>
  </si>
  <si>
    <t>Celkem za MŠ Plavy 24</t>
  </si>
  <si>
    <t>ZŠ Plavy 65</t>
  </si>
  <si>
    <t>Celkem za ZŠ Plavy 65</t>
  </si>
  <si>
    <t>MŠ Smržovka, Havlíčkova 826</t>
  </si>
  <si>
    <t>Celkem za MŠ Smržovka, Havlíčkova 826</t>
  </si>
  <si>
    <t>ZŠ Smržovka, Komenského 964</t>
  </si>
  <si>
    <t>Celkem za ZŠ Smržovka, Komenského 964</t>
  </si>
  <si>
    <t>MŠ Velké Hamry I.621</t>
  </si>
  <si>
    <t>Celkem za MŠ Velké Hamry I.621</t>
  </si>
  <si>
    <t>ZŠ a MŠ Velké Hamry II.212</t>
  </si>
  <si>
    <t>Celkem za ZŠ a MŠ Velké Hamry II.212</t>
  </si>
  <si>
    <t>ZŠ a MŠ Zlatá Olešnice 34</t>
  </si>
  <si>
    <t>Celkem za ZŠ a MŠ Zlatá Olešnice 34</t>
  </si>
  <si>
    <t>Celkový součet za PO III Tanvald</t>
  </si>
  <si>
    <t>MŠ Železný Brod, Na Vápence 766</t>
  </si>
  <si>
    <t>MŠ  Železný Brod, Na Vápence 766 Celkem</t>
  </si>
  <si>
    <t>MŠ  Železný Brod, Slunečná 327</t>
  </si>
  <si>
    <t>Celkem za MŠ  Železný Brod, Slunečná 327</t>
  </si>
  <si>
    <t>MŠ Železný Brod, Stavbařů 832</t>
  </si>
  <si>
    <t>Celkem za MŠ Železný Brod, Stavbařů 832</t>
  </si>
  <si>
    <t xml:space="preserve">SVŠ Mozaika Železný Brod, Jiráskovo nábřeží 366 </t>
  </si>
  <si>
    <t>Celkem za SVČ Mozaika Železný Brod, Jiráskovo nábřeží 366</t>
  </si>
  <si>
    <t>ZŠ Železný Brod, Pelechovská 800</t>
  </si>
  <si>
    <t>Celkem za ZŠ Železný Brod, Pelechovská 800</t>
  </si>
  <si>
    <t>ZŠ Železný Brod, Školní 700</t>
  </si>
  <si>
    <t>Celkem za ZŠ Železný Brod, Školní 700</t>
  </si>
  <si>
    <t>ZUŠ Železný Brod, Koberovská 589</t>
  </si>
  <si>
    <t>Celkem za ZUŠ Železný Brod, Koberovská 589</t>
  </si>
  <si>
    <t>MŠ Koberovy 140</t>
  </si>
  <si>
    <t>Celkem za MŠ Koberovy 140</t>
  </si>
  <si>
    <t>ZŠ Koberovy 1</t>
  </si>
  <si>
    <t>Celkem za ZŠ Koberovy 1</t>
  </si>
  <si>
    <t>MŠ Pěnčín 62</t>
  </si>
  <si>
    <t>Celkem za MŠ Pěnčín 62</t>
  </si>
  <si>
    <t>ZŠ Pěnčín 22, Bratříkov</t>
  </si>
  <si>
    <t>Celkem za ZŠ Pěnčín 22</t>
  </si>
  <si>
    <t>ZŠ a MŠ Skuhrov, Huntířov n. J. 63</t>
  </si>
  <si>
    <t>Celkem za ZŠ a MŠ Skuhrov, Huntířov n. J. 63</t>
  </si>
  <si>
    <t>MŠ Zásada 326</t>
  </si>
  <si>
    <t>Celkem za MŠ Zásada 326</t>
  </si>
  <si>
    <t>ZŠ Zásada 264</t>
  </si>
  <si>
    <t>Celkem za ZŠ Zásada 264</t>
  </si>
  <si>
    <t>Celkový součet za PO III Železný Brod</t>
  </si>
  <si>
    <t>DDM Česká Lípa, Škroupovo nám. 138</t>
  </si>
  <si>
    <t>Celkem za DDM Česká Lípa, Škroupovo nám. 138</t>
  </si>
  <si>
    <t>MŠ Česká Lípa,  A.Sovy 1740</t>
  </si>
  <si>
    <t>Celkem za MŠ Česká Lípa,  A.Sovy 1740</t>
  </si>
  <si>
    <t>MŠ Česká Lípa, Arbesova 411</t>
  </si>
  <si>
    <t>Celkem za MŠ Česká Lípa, Arbesova 411</t>
  </si>
  <si>
    <t>MŠ Česká Lípa, Bratří Čapků 2864</t>
  </si>
  <si>
    <t>Celkem za MŠ Česká Lípa, Bratří Čapků 2864</t>
  </si>
  <si>
    <t>MŠ Česká Lípa, Moskevská 2434</t>
  </si>
  <si>
    <t>Celkem za MŠ Česká Lípa, Moskevská 2434</t>
  </si>
  <si>
    <t>MŠ Česká Lípa, Severní 2214</t>
  </si>
  <si>
    <t>Celkem za MŠ Česká Lípa, Severní 2214</t>
  </si>
  <si>
    <t>MŠ Česká Lípa, Svárovská 2063</t>
  </si>
  <si>
    <t>Celkem za MŠ Česká Lípa, Svárovská 2063</t>
  </si>
  <si>
    <t>MŠ Česká Lípa, Zhořelecká 2607</t>
  </si>
  <si>
    <t>Celkem za MŠ Česká Lípa, Zhořelecká 2607</t>
  </si>
  <si>
    <t>ŠJ Česká Lípa, 28. října 2733</t>
  </si>
  <si>
    <t>Celkem za ŠJ Česká Lípa, 28. října 2733</t>
  </si>
  <si>
    <t>ZŠ Česká Lípa, Jižní 1903</t>
  </si>
  <si>
    <t>Celkem za ZŠ Česká Lípa, Jižní 1903</t>
  </si>
  <si>
    <t>ZŠ Česká Lípa, 28.října 2733</t>
  </si>
  <si>
    <t>Celkem za ZŠ Česká Lípa, 28.října 2733</t>
  </si>
  <si>
    <t>ZŠ Česká Lípa, A. Sovy 3056</t>
  </si>
  <si>
    <t>Celkem za ZŠ Česká Lípa, A. Sovy 3056</t>
  </si>
  <si>
    <t xml:space="preserve">ZŠ Česká Lípa, Mánesova 1526 </t>
  </si>
  <si>
    <t xml:space="preserve">Celkem za ZŠ Česká Lípa, Mánesova 1526 </t>
  </si>
  <si>
    <t>ZŠ Česká Lípa, Partyzánská 1053</t>
  </si>
  <si>
    <t>Celkem za ZŠ Česká Lípa, Partyzánská 1053</t>
  </si>
  <si>
    <t>ZŠ Česká Lípa, Pátova 406</t>
  </si>
  <si>
    <t>Celkem za ZŠ Česká Lípa, Pátova 406</t>
  </si>
  <si>
    <t>ZŠ Česká Lípa, Školní 2520</t>
  </si>
  <si>
    <t>Celkem za ZŠ Česká Lípa, Školní 2520</t>
  </si>
  <si>
    <t>ZŠ Česká Lípa, Šluknovská 2904</t>
  </si>
  <si>
    <t>Celkem za ZŠ Česká Lípa, Šluknovská 2904</t>
  </si>
  <si>
    <t>ZŠ a MŠ Česká Lípa, Moskevská 679</t>
  </si>
  <si>
    <t>Celkem za ZŠ a MŠ Česká Lípa, Moskevská 679</t>
  </si>
  <si>
    <t>ZUŠ Česká Lípa, Arbesova 2077</t>
  </si>
  <si>
    <t>Celkem za ZUŠ Česká Lípa, Arbesova 2077</t>
  </si>
  <si>
    <t>MŠ Blíževedly 55</t>
  </si>
  <si>
    <t>Celkem za MŠ Blíževedly 55</t>
  </si>
  <si>
    <t>ZŠ a MŠ Brniště 101</t>
  </si>
  <si>
    <t>Celkem za ZŠ a MŠ Brniště 101</t>
  </si>
  <si>
    <t>MŠ Doksy, Libušina 838</t>
  </si>
  <si>
    <t>Celkem za MŠ Doksy, Libušina 838</t>
  </si>
  <si>
    <t>MŠ Doksy, Pražská 836</t>
  </si>
  <si>
    <t>Celkem za MŠ Doksy, Pražská 836</t>
  </si>
  <si>
    <t>ZŠ a MŠ Doksy-Staré Splavy, Jezerní 74</t>
  </si>
  <si>
    <t>Celkem za ZŠ a MŠ Doksy-Staré Splavy, Jezerní 74</t>
  </si>
  <si>
    <t xml:space="preserve">ZŠ Doksy, Valdštejnská 253 </t>
  </si>
  <si>
    <t xml:space="preserve">Celkem za ZŠ Doksy, Valdštejnská 253 </t>
  </si>
  <si>
    <t>ZUŠ Doksy, Sokolská 299</t>
  </si>
  <si>
    <t>Celkem za ZUŠ Doksy, Sokolská 299</t>
  </si>
  <si>
    <t>MŠ Dubá, Luční 28</t>
  </si>
  <si>
    <t>Celkem za MŠ Dubá, Luční 28</t>
  </si>
  <si>
    <t>ZŠ Dubá, Dlouhá 113</t>
  </si>
  <si>
    <t>Celkem za ZŠ Dubá, Dlouhá 113</t>
  </si>
  <si>
    <t>ZŠ a MŠ Dubnice</t>
  </si>
  <si>
    <t>Celkem za ZŠ Dubnice 240</t>
  </si>
  <si>
    <t>ZŠ a MŠ Holany 45</t>
  </si>
  <si>
    <t>Celkem za ZŠ a MŠ Holany 45</t>
  </si>
  <si>
    <t>ZŠ a MŠ Horní Libchava 196</t>
  </si>
  <si>
    <t>Celkem za ZŠ a MŠ Horní Libchava 196</t>
  </si>
  <si>
    <t>MŠ Horní Police, Křižíkova 183</t>
  </si>
  <si>
    <t>Celkem za MŠ Horní Police, Křižíkova 183</t>
  </si>
  <si>
    <t>ZŠ Horní Police, 9. května 2</t>
  </si>
  <si>
    <t>Celkem za ZŠ Horní Police, 9. května 2</t>
  </si>
  <si>
    <t>ZŠ a MŠ Jestřebí 105</t>
  </si>
  <si>
    <t>Celkem za ZŠ a MŠ Jestřebí 105</t>
  </si>
  <si>
    <t>MŠ Kravaře, Úštěcká 43</t>
  </si>
  <si>
    <t>Celkem za MŠ Kravaře, Úštěcká 43</t>
  </si>
  <si>
    <t>ZŠ Kravaře, Školní 115</t>
  </si>
  <si>
    <t>Celkem za ZŠ Kravaře, Školní 115</t>
  </si>
  <si>
    <t>ZŠ a MŠ Mimoň, Mírová 81</t>
  </si>
  <si>
    <t>Celkem za ZŠ a MŠ Mimoň, Mírová 81</t>
  </si>
  <si>
    <t>ZŠ a MŠ Mimoň, Pod Ralskem 572</t>
  </si>
  <si>
    <t>Celkem za ZŠ a MŠ Mimoň, Pod Ralskem 572</t>
  </si>
  <si>
    <t>ZUŠ Mimoň, Mírová 119</t>
  </si>
  <si>
    <t>Celkem za ZUŠ Mimoň, Mírová 119</t>
  </si>
  <si>
    <t>MŠ Noviny pod Ralskem 116</t>
  </si>
  <si>
    <t>Celkem za MŠ Noviny pod Ralskem 116</t>
  </si>
  <si>
    <t>ZŠ a MŠ Nový Oldřichov 86</t>
  </si>
  <si>
    <t>Celkem za ZŠ a MŠ Nový Oldřichov 86</t>
  </si>
  <si>
    <t>ZŠ a MŠ Okna 3</t>
  </si>
  <si>
    <t>Celkem za ZŠ a MŠ Okna 3</t>
  </si>
  <si>
    <t>MŠ Provodín 1</t>
  </si>
  <si>
    <t>Celkem za MŠ Provodín 1</t>
  </si>
  <si>
    <t>ZŠ a MŠ Ralsko-Kuřívody 700</t>
  </si>
  <si>
    <t>Celkem za ZŠ a MŠ Ralsko-Kuřívody 700</t>
  </si>
  <si>
    <t>MŠ Sosnová 49</t>
  </si>
  <si>
    <t>Celkem za MŠ Sosnová 49</t>
  </si>
  <si>
    <t>ZŠ a MŠ Stráž p. R., Pionýrů 141</t>
  </si>
  <si>
    <t>Celkem za ZŠ a MŠ Stráž p. R., Pionýrů 141</t>
  </si>
  <si>
    <t>MŠ Stružnice 69</t>
  </si>
  <si>
    <t>Celkem za MŠ Stružnice 69</t>
  </si>
  <si>
    <t>ZŠ Stružnice-Jezvé 137</t>
  </si>
  <si>
    <t>Celkem za ZŠ Stružnice-Jezvé 137</t>
  </si>
  <si>
    <t>ZŠ a MŠ Volfartice 81</t>
  </si>
  <si>
    <t>Celkem za ZŠ a MŠ Volfartice 81</t>
  </si>
  <si>
    <t>ZŠ a MŠ Zahrádky u Č. L. 19</t>
  </si>
  <si>
    <t>Celkem za ZŠ a MŠ Zahrádky u Č. L. 19</t>
  </si>
  <si>
    <t>ZŠ a MŠ Zákupy, Školní 347</t>
  </si>
  <si>
    <t>Celkem za ZŠ a MŠ Zákupy, Školní 347</t>
  </si>
  <si>
    <t>ZŠ a MŠ Žandov, Kostelní 200</t>
  </si>
  <si>
    <t>Celkem za ZŠ a MŠ Žandov, Kostelní 200</t>
  </si>
  <si>
    <t>ZUŠ Žandov, Dlouhá 121</t>
  </si>
  <si>
    <t>Celkem za ZUŠ Žandov, Dlouhá 121</t>
  </si>
  <si>
    <t>Celkový součet za PO III Česká Lípa</t>
  </si>
  <si>
    <t>DDM Nový Bor, Smetanova 387</t>
  </si>
  <si>
    <t>DDM Nový Bor, Smetanova 387 Celkem</t>
  </si>
  <si>
    <t>MŠ Nový Bor, Svojsíkova 754</t>
  </si>
  <si>
    <t>MŠ Nový Bor, Svojsíkova 754 Celkem</t>
  </si>
  <si>
    <t>ZŠ Nový Bor, B. Němcové 539</t>
  </si>
  <si>
    <t xml:space="preserve">ZŠ Nový Bor, B. Němcové 539 </t>
  </si>
  <si>
    <t>ZŠ Nový Bor, B. Němcové 539 Celkem</t>
  </si>
  <si>
    <t>ZŠ Nový Bor, Gen. Svobody 114</t>
  </si>
  <si>
    <t>ZŠ Nový Bor, Gen. Svobody 114 Celkem</t>
  </si>
  <si>
    <t>ZŠ Nový Bor, nám. Míru 128</t>
  </si>
  <si>
    <t>ZŠ Nový Bor, nám. Míru 128 Celkem</t>
  </si>
  <si>
    <t>ZŠ praktická, Nový Bor, nám. Míru 104</t>
  </si>
  <si>
    <t>ZŠ praktická, Nový Bor, nám. Míru 104 Celkem</t>
  </si>
  <si>
    <t>ZUŠ Nový Bor, Křižíkova 301</t>
  </si>
  <si>
    <t>ZUŠ Nový Bor, Křižíkova 301 Celkem</t>
  </si>
  <si>
    <t>DDM Cvikováček, ČSLA 195/I, Cvikov</t>
  </si>
  <si>
    <t>DDM Cvikováček, ČSLA 195/I, Cvikov Celkem</t>
  </si>
  <si>
    <t>MŠ Cvikov, Jiráskova 88/I</t>
  </si>
  <si>
    <t>MŠ Cvikov, Jiráskova 88/I Celkem</t>
  </si>
  <si>
    <t>ZŠ Cvikov, Sad 5. května 130/I</t>
  </si>
  <si>
    <t>ZŠ Cvikov, Sad 5. května 130/I Celkem</t>
  </si>
  <si>
    <t>ZUŠ Cvikov, Nerudova 496/I</t>
  </si>
  <si>
    <t>ZUŠ Cvikov, Nerudova 496/I Celkem</t>
  </si>
  <si>
    <t>ZŠ a MŠ Kamenický Šenov, nám. Míru 616</t>
  </si>
  <si>
    <t>ZŠ a MŠ Kamenický Šenov, nám. Míru 616 Celkem</t>
  </si>
  <si>
    <t>ZŠ a MŠ Kamenický Šenov-Prácheň 126</t>
  </si>
  <si>
    <t>ZŠ a MŠ Kamenický Šenov-Prácheň 126 Celkem</t>
  </si>
  <si>
    <t>ZŠ a MŠ Kunratice u Cvikova 255</t>
  </si>
  <si>
    <t>ZŠ a MŠ Kunratice u Cvikova 255 Celkem</t>
  </si>
  <si>
    <t xml:space="preserve">ZŠ a MŠ Okrouhlá 11 </t>
  </si>
  <si>
    <t>ZŠ a MŠ Okrouhlá 11  Celkem</t>
  </si>
  <si>
    <t>ZŠ a MŠ Polevsko 167</t>
  </si>
  <si>
    <t>ZŠ a MŠ Polevsko 167 Celkem</t>
  </si>
  <si>
    <t>ZŠ a MŠ Prysk, Dolní Prysk 56</t>
  </si>
  <si>
    <t>ZŠ a MŠ Prysk, Dolní Prysk 56 Celkem</t>
  </si>
  <si>
    <t>ZŠ a MŠ Skalice u Č. Lípy 264</t>
  </si>
  <si>
    <t>ZŠ a MŠ Skalice u Č. Lípy 264 Celkem</t>
  </si>
  <si>
    <t>ZŠ a MŠ Sloup v Čechách 81</t>
  </si>
  <si>
    <t>ZŠ a MŠ Sloup v Čechách 81 Celkem</t>
  </si>
  <si>
    <t>MŠ Svor 208</t>
  </si>
  <si>
    <t>MŠ Svor 208 Celkem</t>
  </si>
  <si>
    <t>ZŠ Svor 242</t>
  </si>
  <si>
    <t>ZŠ Svor 242 Celkem</t>
  </si>
  <si>
    <t>Celkový součet za PO III Nový Bor</t>
  </si>
  <si>
    <t>MŠ Semily, Na Olešce 433</t>
  </si>
  <si>
    <t>MŠ Semily, Na Olešce 433 Celkem</t>
  </si>
  <si>
    <t>MŠ Semily, Pekárenská 468</t>
  </si>
  <si>
    <t>MŠ Semily, Pekárenská 468 Celkem</t>
  </si>
  <si>
    <r>
      <t xml:space="preserve">MŠ Treperka a waldorfská Semily, Komenského nám.146 od </t>
    </r>
    <r>
      <rPr>
        <sz val="8"/>
        <color rgb="FFFF0000"/>
        <rFont val="Arial"/>
        <family val="2"/>
        <charset val="238"/>
      </rPr>
      <t>1.1.2021</t>
    </r>
  </si>
  <si>
    <t xml:space="preserve">MŠ Treperka a waldorfská Semily, Komenského nám.146 </t>
  </si>
  <si>
    <t>SVČ Semily, Tyršova 380</t>
  </si>
  <si>
    <t>SVČ Semily, Tyršova 380 Celkem</t>
  </si>
  <si>
    <t>ZŠ a SŠ Semily, Tyršova 485</t>
  </si>
  <si>
    <t>ZŠ a SŠ Semily, Tyršova 485 Celkem</t>
  </si>
  <si>
    <t>ZŠ praktická a ZŠ speciální Semily, Jizerská 564</t>
  </si>
  <si>
    <t>ZŠ praktická a ZŠ speciální Semily, Jizerská 564 Celkem</t>
  </si>
  <si>
    <t>ZŠ Semily, Jizerská 564</t>
  </si>
  <si>
    <t>ZŠ Semily, Jizerská 564 Celkem</t>
  </si>
  <si>
    <t>ZŠ Semily, Nad Špejcharem 574</t>
  </si>
  <si>
    <t>ZŠ Semily, Nad Špejcharem 574 Celkem</t>
  </si>
  <si>
    <t>ZUŠ Semily, Komenského nám. 148</t>
  </si>
  <si>
    <t>ZUŠ Semily, Komenského nám. 148 Celkem</t>
  </si>
  <si>
    <t>ZŠ a MŠ Benešov u Semil 193</t>
  </si>
  <si>
    <t>ZŠ a MŠ Benešov u Semil 193 Celkem</t>
  </si>
  <si>
    <t>ZŠ a MŠ Bozkov 40</t>
  </si>
  <si>
    <t>ZŠ a MŠ Bozkov 40 Celkem</t>
  </si>
  <si>
    <t>ZŠ a MŠ Háje n. J. - Loukov 45</t>
  </si>
  <si>
    <t>ZŠ a MŠ Háje n. J. - Loukov 45 Celkem</t>
  </si>
  <si>
    <t>ZŠ a MŠ Chuchelna 50</t>
  </si>
  <si>
    <t>ZŠ a MŠ Chuchelna 50 Celkem</t>
  </si>
  <si>
    <t>ZŠ a MŠ Jesenný 221</t>
  </si>
  <si>
    <t>ZŠ a MŠ Jesenný 221 Celkem</t>
  </si>
  <si>
    <t>MŠ Košťálov 201</t>
  </si>
  <si>
    <t>MŠ Košťálov 201 Celkem</t>
  </si>
  <si>
    <t xml:space="preserve">ZŠ Košťálov 128 </t>
  </si>
  <si>
    <t>ZŠ Košťálov 128  Celkem</t>
  </si>
  <si>
    <t>MŠ Libštát 212</t>
  </si>
  <si>
    <t>MŠ Libštát 212 Celkem</t>
  </si>
  <si>
    <t>ZŠ Libštát 17</t>
  </si>
  <si>
    <t>ZŠ Libštát 17 Celkem</t>
  </si>
  <si>
    <t>SVČ Lomnice n. P., Komenského 1037</t>
  </si>
  <si>
    <t>DDM Lomnice n. P., Komenského 1037 Celkem</t>
  </si>
  <si>
    <t>MŠ Lomnice n. P., Bezručova 1534</t>
  </si>
  <si>
    <t>MŠ Lomnice n. P., Bezručova 1249 Celkem</t>
  </si>
  <si>
    <t>MŠ Lomnice n. P., Josefa Kábrta 209</t>
  </si>
  <si>
    <t>MŠ Lomnice n. P., Josefa Kábrta 209 Celkem</t>
  </si>
  <si>
    <t>ZŠ Lomnice n. P.,  Školní náměstí 1000</t>
  </si>
  <si>
    <t>ZŠ Lomnice n. P.,  Školní náměstí 1000 Celkem</t>
  </si>
  <si>
    <t xml:space="preserve">ZŠ praktická a ZŠ spec. Lomnice n. P., Školní náměstí 1000 </t>
  </si>
  <si>
    <t>ZŠ praktická a ZŠ spec. Lomnice n. P., Školní náměstí 1000  Celkem</t>
  </si>
  <si>
    <t>ZUŠ Lomnice n. P., J. J. Fučíka 61</t>
  </si>
  <si>
    <t>ZUŠ Lomnice n. P., J. J. Fučíka 61 Celkem</t>
  </si>
  <si>
    <t>ZŠ a MŠ Nová Ves n. P. 250</t>
  </si>
  <si>
    <t>ZŠ a MŠ Nová Ves n. P. 250 Celkem</t>
  </si>
  <si>
    <t>ZŠ a MŠ Slaná 68</t>
  </si>
  <si>
    <t>ZŠ a MŠ Slaná 68 Celkem</t>
  </si>
  <si>
    <t>ZŠ a MŠ Stružinec 102</t>
  </si>
  <si>
    <t>ZŠ a MŠ Stružinec 102 Celkem</t>
  </si>
  <si>
    <t>MŠ Vysoké n. J., V. Metelky 323</t>
  </si>
  <si>
    <t>MŠ Vysoké n. J., V. Metelky 323 Celkem</t>
  </si>
  <si>
    <t>ZŠ Vysoké n. J., nám. Dr. K.Kramáře 124</t>
  </si>
  <si>
    <t>ZŠ Vysoké n. J., nám. Dr. K.Kramáře 124 Celkem</t>
  </si>
  <si>
    <t>MŠ Záhoří - Pipice 33</t>
  </si>
  <si>
    <t>MŠ Záhoří - Pipice 33 Celkem</t>
  </si>
  <si>
    <t>Celkový součet za PO III Semily</t>
  </si>
  <si>
    <t>MŠ Jilemnice, Roztocká 994</t>
  </si>
  <si>
    <t>MŠ Jilemnice, Spořilovská 994 Celkem</t>
  </si>
  <si>
    <t>ZŠ Jilemnice, Jana Harracha 97</t>
  </si>
  <si>
    <t>ZŠ Jilemnice, Jana Harracha 97 Celkem</t>
  </si>
  <si>
    <t>ZŠ Jilemnice, Komenského 288</t>
  </si>
  <si>
    <t>ZŠ Jilemnice, Komenského 288 Celkem</t>
  </si>
  <si>
    <t>ZUŠ Jilemnice, Valdštejnská 216</t>
  </si>
  <si>
    <t>ZUŠ Jilemnice, Valdštejnská 216 Celkem</t>
  </si>
  <si>
    <t>MŠ Benecko 104</t>
  </si>
  <si>
    <t>MŠ Benecko 104 Celkem</t>
  </si>
  <si>
    <t>ZŠ Benecko 150</t>
  </si>
  <si>
    <t>ZŠ Benecko 150 Celkem</t>
  </si>
  <si>
    <t>ZŠ a MŠ Čistá u Horek 236</t>
  </si>
  <si>
    <t>ZŠ a MŠ Čistá u Horek 236 Celkem</t>
  </si>
  <si>
    <t>ZŠ a MŠ Horní Branná 257</t>
  </si>
  <si>
    <t>ZŠ a MŠ Horní Branná 257 Celkem</t>
  </si>
  <si>
    <t>ZŠ, MŠ a ZUŠ Jablonec n. J., Školní 370</t>
  </si>
  <si>
    <t>ZŠ, MŠ a ZUŠ Jablonec n. J., Školní 370 Celkem</t>
  </si>
  <si>
    <t>MŠ Kruh u Jilemnice 165</t>
  </si>
  <si>
    <t>MŠ Kruh u Jilemnice 165 Celkem</t>
  </si>
  <si>
    <t>MŠ Levínská Olešnice 151</t>
  </si>
  <si>
    <t>MŠ Levínská Olešnice 151 Celkem</t>
  </si>
  <si>
    <t>ZŠ a MŠ Martinice v Krkonoších 68</t>
  </si>
  <si>
    <t>ZŠ a MŠ Martinice v Krkonoších 68 Celkem</t>
  </si>
  <si>
    <t>ZŠ a MŠ Mříčná 191</t>
  </si>
  <si>
    <t>ZŠ a MŠ Mříčná 191 Celkem</t>
  </si>
  <si>
    <t>MŠ Paseky n. J. 264</t>
  </si>
  <si>
    <t>MŠ Paseky n. J. 264 Celkem</t>
  </si>
  <si>
    <t>MŠ Poniklá 303</t>
  </si>
  <si>
    <t>MŠ Poniklá 303 Celkem</t>
  </si>
  <si>
    <t xml:space="preserve">ZŠ Poniklá 148 </t>
  </si>
  <si>
    <t>ZŠ Poniklá 148  Celkem</t>
  </si>
  <si>
    <t>DDM Rokytnice n. J., Horní 467</t>
  </si>
  <si>
    <t>DDM Rokytnice n. J., Horní 467 Celkem</t>
  </si>
  <si>
    <t>MŠ Rokytnice n. J., Dolní Rokytnice 210</t>
  </si>
  <si>
    <t>MŠ Rokytnice n. J., Dolní Rokytnice 210 Celkem</t>
  </si>
  <si>
    <t>MŠ Rokytnice n. J., Horní Rokytnice 555</t>
  </si>
  <si>
    <t>MŠ Rokytnice n. J., Horní Rokytnice 555 Celkem</t>
  </si>
  <si>
    <t>ZŠ Rokytnice n. J., Dolní 172</t>
  </si>
  <si>
    <t>ZŠ Rokytnice n. J., Dolní 172 Celkem</t>
  </si>
  <si>
    <t>ZŠ a MŠ Roztoky u Jilemnice 190</t>
  </si>
  <si>
    <t>ZŠ a MŠ Roztoky u Jilemnice 190 Celkem</t>
  </si>
  <si>
    <t>ZŠ a MŠ Studenec 367</t>
  </si>
  <si>
    <t>ZŠ a MŠ Studenec 367 Celkem</t>
  </si>
  <si>
    <t>MŠ Víchová n. J. 197</t>
  </si>
  <si>
    <t>MŠ Víchová n. J. 197 Celkem</t>
  </si>
  <si>
    <t>ZŠ Víchová n. J. 140</t>
  </si>
  <si>
    <t>ZŠ Víchová n. J. 140 Celkem</t>
  </si>
  <si>
    <t>ZŠ a MŠ Vítkovice v Krkonoších 28</t>
  </si>
  <si>
    <t>ZŠ a MŠ Vítkovice v Krkonoších 28 Celkem</t>
  </si>
  <si>
    <t>Celkový součet za PO III Jilemnice</t>
  </si>
  <si>
    <t>MŠ a ZŠ Turnov, Kosmonautů 1641</t>
  </si>
  <si>
    <t>MŠ a ZŠ Turnov, Kosmonautů 1641 Celkem</t>
  </si>
  <si>
    <t>MŠ Turnov, 28. října 757</t>
  </si>
  <si>
    <t>MŠ Turnov, 28. října 757 Celkem</t>
  </si>
  <si>
    <t>MŠ Turnov, Alešova 1140</t>
  </si>
  <si>
    <t>MŠ Turnov, Alešova 1140 Celkem</t>
  </si>
  <si>
    <t>MŠ Turnov, Bezručova 590</t>
  </si>
  <si>
    <t>MŠ Turnov, Bezručova 590 Celkem</t>
  </si>
  <si>
    <t>MŠ Turnov, Hruborohozecká 405</t>
  </si>
  <si>
    <t>MŠ Turnov, Hruborohozecká 405 Celkem</t>
  </si>
  <si>
    <t>MŠ Turnov, J. Palacha 1931</t>
  </si>
  <si>
    <t>MŠ Turnov, J. Palacha 1931 Celkem</t>
  </si>
  <si>
    <t>MŠ Turnov, U školy 85</t>
  </si>
  <si>
    <t>MŠ Turnov, U školy 85 Celkem</t>
  </si>
  <si>
    <t>MŠ Turnov, Zborovská 914</t>
  </si>
  <si>
    <t>MŠ Turnov, Zborovská 914 Celkem</t>
  </si>
  <si>
    <t>SVČ Turnov, Husova 77</t>
  </si>
  <si>
    <t>SVČ Turnov, Husova 77 Celkem</t>
  </si>
  <si>
    <t>ZŠ Turnov, 28.října 18</t>
  </si>
  <si>
    <t>ZŠ Turnov, 28.října 18 Celkem</t>
  </si>
  <si>
    <t>ZŠ Turnov, Skálova 600</t>
  </si>
  <si>
    <t>ZŠ Turnov, Skálova 600 Celkem</t>
  </si>
  <si>
    <t>ZŠ Turnov, U školy 56</t>
  </si>
  <si>
    <t>ZŠ Turnov, U školy 56 Celkem</t>
  </si>
  <si>
    <t>ZŠ Turnov, Zborovská 519</t>
  </si>
  <si>
    <t>ZŠ Turnov, Zborovská 519 Celkem</t>
  </si>
  <si>
    <t>ZŠ Turnov, Žižkova 518</t>
  </si>
  <si>
    <t>ZŠ Turnov, Žižkova 518 Celkem</t>
  </si>
  <si>
    <t>ZUŠ Turnov, nám.Českého ráje 5</t>
  </si>
  <si>
    <t>ZUŠ Turnov, nám.Českého ráje 5 Celkem</t>
  </si>
  <si>
    <t>ZŠ a MŠ Hrubá Skála, Doubravice 61</t>
  </si>
  <si>
    <t>ZŠ a MŠ Hrubá Skála, Doubravice 61 Celkem</t>
  </si>
  <si>
    <t>MŠ Jenišovice 67</t>
  </si>
  <si>
    <t>MŠ Jenišovice 67 Celkem</t>
  </si>
  <si>
    <t>ZŠ Jenišovice 180</t>
  </si>
  <si>
    <t>ZŠ Jenišovice 180 Celkem</t>
  </si>
  <si>
    <t>MŠ Sedmihorky 12 od 1.9.2017</t>
  </si>
  <si>
    <t>MŠ Sedmihorky 12 Celkem</t>
  </si>
  <si>
    <t>ZŠ Kobyly 31</t>
  </si>
  <si>
    <t>ZŠ Kobyly 31 Celkem</t>
  </si>
  <si>
    <t>ZŠ a MŠ Malá Skála 60</t>
  </si>
  <si>
    <t>ZŠ a MŠ Malá Skála 60 Celkem</t>
  </si>
  <si>
    <t>MŠ Mírová p. K., Chutnovka 56</t>
  </si>
  <si>
    <t>MŠ Mírová p. K., Chutnovka 56 Celkem</t>
  </si>
  <si>
    <t>ZŠ Mírová p. K., Bělá 31</t>
  </si>
  <si>
    <t>ZŠ Mírová p. K., Bělá 31 Celkem</t>
  </si>
  <si>
    <t>MŠ Ohrazenice 92</t>
  </si>
  <si>
    <t>MŠ Ohrazenice 92 Celkem</t>
  </si>
  <si>
    <t>ZŠ Ohrazenice 88</t>
  </si>
  <si>
    <t>ZŠ Ohrazenice 88 Celkem</t>
  </si>
  <si>
    <t>MŠ Olešnice 52</t>
  </si>
  <si>
    <t>MŠ Olešnice 52 Celkem</t>
  </si>
  <si>
    <t>MŠ Paceřice 100</t>
  </si>
  <si>
    <t>MŠ Paceřice 100 Celkem</t>
  </si>
  <si>
    <t>ZŠ a MŠ Pěnčín 17</t>
  </si>
  <si>
    <t>ZŠ a MŠ Pěnčín 17 Celkem</t>
  </si>
  <si>
    <t>MŠ Přepeře 229</t>
  </si>
  <si>
    <t>MŠ Přepeře 229 Celkem</t>
  </si>
  <si>
    <t xml:space="preserve">ZŠ Přepeře 47         </t>
  </si>
  <si>
    <t>ZŠ Přepeře 47          Celkem</t>
  </si>
  <si>
    <t>MŠ Příšovice 162</t>
  </si>
  <si>
    <t>MŠ Příšovice 162 Celkem</t>
  </si>
  <si>
    <t>ZŠ Příšovice 178</t>
  </si>
  <si>
    <t>ZŠ Příšovice 178 Celkem</t>
  </si>
  <si>
    <t>MŠ Rovensko p. T., Revoluční 440</t>
  </si>
  <si>
    <t>MŠ Rovensko p. T., Revoluční 440 Celkem</t>
  </si>
  <si>
    <t>ZŠ Rovensko p. T., Revoluční 413</t>
  </si>
  <si>
    <t>ZŠ Rovensko p. T., Revoluční 413 Celkem</t>
  </si>
  <si>
    <t>ZŠ a MŠ Svijanský Újezd 78</t>
  </si>
  <si>
    <t>ZŠ a MŠ Svijanský Újezd 78 Celkem</t>
  </si>
  <si>
    <t>ZŠ Radostín 19, Sychrov</t>
  </si>
  <si>
    <t>ZŠ Radostín 19, Sychrov Celkem</t>
  </si>
  <si>
    <t>ZŠ a MŠ Tatobity 74</t>
  </si>
  <si>
    <t>ZŠ a MŠ Tatobity 74 Celkem</t>
  </si>
  <si>
    <t>ZŠ a MŠ Všeň 9</t>
  </si>
  <si>
    <t>ZŠ a MŠ Všeň 9 Celkem</t>
  </si>
  <si>
    <t>Celkový součet za PO III Turnov</t>
  </si>
  <si>
    <t>Celkem za obecní školy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</si>
</sst>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23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sz val="8"/>
      <name val="Arial"/>
      <family val="2"/>
      <charset val="238"/>
    </font>
    <font>
      <b/>
      <sz val="8"/>
      <name val="Arial CE"/>
      <charset val="238"/>
    </font>
    <font>
      <b/>
      <sz val="8"/>
      <name val="Arial"/>
      <family val="2"/>
      <charset val="238"/>
    </font>
    <font>
      <sz val="10"/>
      <name val="Arial CE"/>
      <charset val="238"/>
    </font>
    <font>
      <sz val="11"/>
      <name val="Calibri"/>
      <family val="2"/>
      <charset val="238"/>
    </font>
    <font>
      <b/>
      <sz val="10"/>
      <name val="Arial"/>
      <family val="2"/>
      <charset val="238"/>
    </font>
    <font>
      <b/>
      <u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 CE"/>
      <family val="2"/>
      <charset val="238"/>
    </font>
    <font>
      <sz val="8"/>
      <color theme="1"/>
      <name val="Arial"/>
      <family val="2"/>
      <charset val="238"/>
    </font>
    <font>
      <b/>
      <sz val="8"/>
      <name val="Arial CE"/>
      <family val="2"/>
      <charset val="238"/>
    </font>
    <font>
      <b/>
      <sz val="8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name val="Arial CE"/>
    </font>
    <font>
      <sz val="8"/>
      <color indexed="8"/>
      <name val="Arial CE"/>
      <charset val="238"/>
    </font>
    <font>
      <b/>
      <sz val="8"/>
      <color indexed="8"/>
      <name val="Arial CE"/>
      <charset val="238"/>
    </font>
    <font>
      <sz val="8"/>
      <color indexed="8"/>
      <name val="Arial CE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164" fontId="7" fillId="0" borderId="0" applyFont="0" applyFill="0" applyBorder="0" applyAlignment="0" applyProtection="0"/>
    <xf numFmtId="0" fontId="7" fillId="0" borderId="0"/>
    <xf numFmtId="0" fontId="2" fillId="0" borderId="0"/>
    <xf numFmtId="0" fontId="1" fillId="0" borderId="0"/>
    <xf numFmtId="0" fontId="8" fillId="0" borderId="0"/>
    <xf numFmtId="0" fontId="13" fillId="0" borderId="0"/>
  </cellStyleXfs>
  <cellXfs count="212">
    <xf numFmtId="0" fontId="0" fillId="0" borderId="0" xfId="0"/>
    <xf numFmtId="0" fontId="10" fillId="0" borderId="0" xfId="0" applyFont="1"/>
    <xf numFmtId="0" fontId="3" fillId="0" borderId="2" xfId="4" applyFont="1" applyFill="1" applyBorder="1" applyAlignment="1">
      <alignment horizontal="right"/>
    </xf>
    <xf numFmtId="1" fontId="5" fillId="2" borderId="2" xfId="4" applyNumberFormat="1" applyFont="1" applyFill="1" applyBorder="1" applyAlignment="1">
      <alignment horizontal="right"/>
    </xf>
    <xf numFmtId="3" fontId="6" fillId="2" borderId="2" xfId="4" applyNumberFormat="1" applyFont="1" applyFill="1" applyBorder="1"/>
    <xf numFmtId="1" fontId="4" fillId="0" borderId="2" xfId="4" applyNumberFormat="1" applyFont="1" applyFill="1" applyBorder="1" applyAlignment="1">
      <alignment horizontal="right"/>
    </xf>
    <xf numFmtId="1" fontId="6" fillId="2" borderId="2" xfId="4" applyNumberFormat="1" applyFont="1" applyFill="1" applyBorder="1" applyAlignment="1">
      <alignment horizontal="right"/>
    </xf>
    <xf numFmtId="3" fontId="6" fillId="2" borderId="3" xfId="4" applyNumberFormat="1" applyFont="1" applyFill="1" applyBorder="1"/>
    <xf numFmtId="0" fontId="12" fillId="0" borderId="0" xfId="0" applyFont="1"/>
    <xf numFmtId="0" fontId="3" fillId="0" borderId="3" xfId="4" applyFont="1" applyFill="1" applyBorder="1" applyAlignment="1">
      <alignment horizontal="left"/>
    </xf>
    <xf numFmtId="0" fontId="5" fillId="2" borderId="3" xfId="4" applyFont="1" applyFill="1" applyBorder="1" applyAlignment="1">
      <alignment horizontal="left"/>
    </xf>
    <xf numFmtId="0" fontId="3" fillId="0" borderId="3" xfId="4" applyFont="1" applyFill="1" applyBorder="1" applyAlignment="1"/>
    <xf numFmtId="3" fontId="4" fillId="0" borderId="3" xfId="4" applyNumberFormat="1" applyFont="1" applyFill="1" applyBorder="1" applyAlignment="1">
      <alignment horizontal="left"/>
    </xf>
    <xf numFmtId="3" fontId="6" fillId="2" borderId="3" xfId="4" applyNumberFormat="1" applyFont="1" applyFill="1" applyBorder="1" applyAlignment="1">
      <alignment horizontal="left"/>
    </xf>
    <xf numFmtId="1" fontId="5" fillId="2" borderId="5" xfId="4" applyNumberFormat="1" applyFont="1" applyFill="1" applyBorder="1" applyAlignment="1">
      <alignment horizontal="right"/>
    </xf>
    <xf numFmtId="3" fontId="6" fillId="2" borderId="5" xfId="4" applyNumberFormat="1" applyFont="1" applyFill="1" applyBorder="1"/>
    <xf numFmtId="3" fontId="6" fillId="2" borderId="6" xfId="4" applyNumberFormat="1" applyFont="1" applyFill="1" applyBorder="1"/>
    <xf numFmtId="0" fontId="11" fillId="0" borderId="12" xfId="4" applyFont="1" applyFill="1" applyBorder="1" applyAlignment="1">
      <alignment horizontal="center"/>
    </xf>
    <xf numFmtId="0" fontId="11" fillId="0" borderId="13" xfId="4" applyFont="1" applyFill="1" applyBorder="1" applyAlignment="1">
      <alignment horizontal="center"/>
    </xf>
    <xf numFmtId="0" fontId="11" fillId="0" borderId="10" xfId="4" applyFont="1" applyFill="1" applyBorder="1" applyAlignment="1">
      <alignment horizontal="center"/>
    </xf>
    <xf numFmtId="3" fontId="6" fillId="2" borderId="1" xfId="4" applyNumberFormat="1" applyFont="1" applyFill="1" applyBorder="1"/>
    <xf numFmtId="3" fontId="6" fillId="2" borderId="4" xfId="4" applyNumberFormat="1" applyFont="1" applyFill="1" applyBorder="1"/>
    <xf numFmtId="1" fontId="6" fillId="2" borderId="5" xfId="4" applyNumberFormat="1" applyFont="1" applyFill="1" applyBorder="1" applyAlignment="1">
      <alignment horizontal="right"/>
    </xf>
    <xf numFmtId="3" fontId="6" fillId="2" borderId="6" xfId="4" applyNumberFormat="1" applyFont="1" applyFill="1" applyBorder="1" applyAlignment="1">
      <alignment horizontal="left"/>
    </xf>
    <xf numFmtId="0" fontId="5" fillId="2" borderId="3" xfId="4" applyFont="1" applyFill="1" applyBorder="1" applyAlignment="1"/>
    <xf numFmtId="1" fontId="3" fillId="0" borderId="14" xfId="4" applyNumberFormat="1" applyFont="1" applyFill="1" applyBorder="1" applyAlignment="1">
      <alignment horizontal="right"/>
    </xf>
    <xf numFmtId="0" fontId="13" fillId="0" borderId="0" xfId="0" applyFont="1" applyFill="1"/>
    <xf numFmtId="1" fontId="3" fillId="0" borderId="2" xfId="4" applyNumberFormat="1" applyFont="1" applyFill="1" applyBorder="1" applyAlignment="1">
      <alignment horizontal="right"/>
    </xf>
    <xf numFmtId="0" fontId="3" fillId="0" borderId="16" xfId="4" applyFont="1" applyFill="1" applyBorder="1" applyAlignment="1">
      <alignment horizontal="center"/>
    </xf>
    <xf numFmtId="0" fontId="3" fillId="2" borderId="16" xfId="4" applyFont="1" applyFill="1" applyBorder="1" applyAlignment="1">
      <alignment horizontal="center"/>
    </xf>
    <xf numFmtId="0" fontId="3" fillId="2" borderId="17" xfId="4" applyFont="1" applyFill="1" applyBorder="1" applyAlignment="1">
      <alignment horizontal="center"/>
    </xf>
    <xf numFmtId="0" fontId="4" fillId="0" borderId="16" xfId="4" applyFont="1" applyBorder="1" applyAlignment="1">
      <alignment horizontal="center"/>
    </xf>
    <xf numFmtId="0" fontId="4" fillId="2" borderId="16" xfId="4" applyFont="1" applyFill="1" applyBorder="1" applyAlignment="1">
      <alignment horizontal="center"/>
    </xf>
    <xf numFmtId="0" fontId="4" fillId="0" borderId="16" xfId="4" applyFont="1" applyFill="1" applyBorder="1" applyAlignment="1">
      <alignment horizontal="center"/>
    </xf>
    <xf numFmtId="0" fontId="4" fillId="2" borderId="17" xfId="4" applyFont="1" applyFill="1" applyBorder="1" applyAlignment="1">
      <alignment horizontal="center"/>
    </xf>
    <xf numFmtId="3" fontId="4" fillId="0" borderId="2" xfId="0" applyNumberFormat="1" applyFont="1" applyFill="1" applyBorder="1"/>
    <xf numFmtId="3" fontId="4" fillId="0" borderId="1" xfId="0" applyNumberFormat="1" applyFont="1" applyFill="1" applyBorder="1"/>
    <xf numFmtId="3" fontId="4" fillId="0" borderId="3" xfId="0" applyNumberFormat="1" applyFont="1" applyFill="1" applyBorder="1"/>
    <xf numFmtId="0" fontId="0" fillId="4" borderId="12" xfId="0" applyFill="1" applyBorder="1"/>
    <xf numFmtId="0" fontId="6" fillId="4" borderId="13" xfId="0" applyFont="1" applyFill="1" applyBorder="1"/>
    <xf numFmtId="0" fontId="0" fillId="4" borderId="15" xfId="0" applyFill="1" applyBorder="1"/>
    <xf numFmtId="3" fontId="6" fillId="4" borderId="11" xfId="0" applyNumberFormat="1" applyFont="1" applyFill="1" applyBorder="1"/>
    <xf numFmtId="3" fontId="6" fillId="4" borderId="12" xfId="0" applyNumberFormat="1" applyFont="1" applyFill="1" applyBorder="1"/>
    <xf numFmtId="3" fontId="6" fillId="4" borderId="13" xfId="0" applyNumberFormat="1" applyFont="1" applyFill="1" applyBorder="1"/>
    <xf numFmtId="3" fontId="11" fillId="0" borderId="11" xfId="4" applyNumberFormat="1" applyFont="1" applyFill="1" applyBorder="1" applyAlignment="1">
      <alignment horizontal="center"/>
    </xf>
    <xf numFmtId="3" fontId="11" fillId="0" borderId="12" xfId="4" applyNumberFormat="1" applyFont="1" applyFill="1" applyBorder="1" applyAlignment="1">
      <alignment horizontal="center"/>
    </xf>
    <xf numFmtId="3" fontId="11" fillId="0" borderId="13" xfId="4" applyNumberFormat="1" applyFont="1" applyFill="1" applyBorder="1" applyAlignment="1">
      <alignment horizontal="center"/>
    </xf>
    <xf numFmtId="3" fontId="4" fillId="0" borderId="7" xfId="0" applyNumberFormat="1" applyFont="1" applyFill="1" applyBorder="1"/>
    <xf numFmtId="3" fontId="4" fillId="0" borderId="8" xfId="0" applyNumberFormat="1" applyFont="1" applyFill="1" applyBorder="1"/>
    <xf numFmtId="3" fontId="4" fillId="0" borderId="9" xfId="0" applyNumberFormat="1" applyFont="1" applyFill="1" applyBorder="1"/>
    <xf numFmtId="0" fontId="4" fillId="0" borderId="2" xfId="0" applyFont="1" applyFill="1" applyBorder="1" applyAlignment="1">
      <alignment horizontal="center"/>
    </xf>
    <xf numFmtId="0" fontId="4" fillId="0" borderId="16" xfId="0" applyFont="1" applyFill="1" applyBorder="1"/>
    <xf numFmtId="3" fontId="15" fillId="0" borderId="19" xfId="0" applyNumberFormat="1" applyFont="1" applyBorder="1"/>
    <xf numFmtId="3" fontId="15" fillId="0" borderId="2" xfId="0" applyNumberFormat="1" applyFont="1" applyBorder="1"/>
    <xf numFmtId="3" fontId="15" fillId="0" borderId="3" xfId="0" applyNumberFormat="1" applyFont="1" applyBorder="1"/>
    <xf numFmtId="0" fontId="5" fillId="5" borderId="20" xfId="0" applyFont="1" applyFill="1" applyBorder="1" applyAlignment="1">
      <alignment horizontal="center"/>
    </xf>
    <xf numFmtId="0" fontId="6" fillId="5" borderId="16" xfId="0" applyFont="1" applyFill="1" applyBorder="1"/>
    <xf numFmtId="3" fontId="16" fillId="2" borderId="19" xfId="2" applyNumberFormat="1" applyFont="1" applyFill="1" applyBorder="1"/>
    <xf numFmtId="3" fontId="16" fillId="2" borderId="2" xfId="2" applyNumberFormat="1" applyFont="1" applyFill="1" applyBorder="1"/>
    <xf numFmtId="3" fontId="16" fillId="2" borderId="3" xfId="2" applyNumberFormat="1" applyFont="1" applyFill="1" applyBorder="1"/>
    <xf numFmtId="0" fontId="14" fillId="0" borderId="20" xfId="0" applyFont="1" applyFill="1" applyBorder="1" applyAlignment="1">
      <alignment horizontal="center"/>
    </xf>
    <xf numFmtId="3" fontId="5" fillId="2" borderId="19" xfId="0" applyNumberFormat="1" applyFont="1" applyFill="1" applyBorder="1"/>
    <xf numFmtId="3" fontId="5" fillId="2" borderId="2" xfId="0" applyNumberFormat="1" applyFont="1" applyFill="1" applyBorder="1"/>
    <xf numFmtId="3" fontId="5" fillId="2" borderId="3" xfId="0" applyNumberFormat="1" applyFont="1" applyFill="1" applyBorder="1"/>
    <xf numFmtId="0" fontId="3" fillId="0" borderId="20" xfId="0" applyFont="1" applyFill="1" applyBorder="1" applyAlignment="1">
      <alignment horizontal="center"/>
    </xf>
    <xf numFmtId="0" fontId="14" fillId="0" borderId="21" xfId="0" applyFont="1" applyFill="1" applyBorder="1" applyAlignment="1"/>
    <xf numFmtId="0" fontId="14" fillId="6" borderId="20" xfId="0" applyFont="1" applyFill="1" applyBorder="1" applyAlignment="1">
      <alignment horizontal="center"/>
    </xf>
    <xf numFmtId="0" fontId="5" fillId="5" borderId="21" xfId="0" applyFont="1" applyFill="1" applyBorder="1" applyAlignment="1"/>
    <xf numFmtId="0" fontId="3" fillId="0" borderId="16" xfId="0" applyFont="1" applyFill="1" applyBorder="1" applyAlignment="1"/>
    <xf numFmtId="0" fontId="16" fillId="5" borderId="16" xfId="0" applyFont="1" applyFill="1" applyBorder="1" applyAlignment="1"/>
    <xf numFmtId="0" fontId="6" fillId="5" borderId="0" xfId="0" applyFont="1" applyFill="1" applyAlignment="1">
      <alignment horizontal="center"/>
    </xf>
    <xf numFmtId="0" fontId="16" fillId="5" borderId="21" xfId="0" applyFont="1" applyFill="1" applyBorder="1" applyAlignment="1"/>
    <xf numFmtId="3" fontId="16" fillId="2" borderId="19" xfId="0" applyNumberFormat="1" applyFont="1" applyFill="1" applyBorder="1" applyAlignment="1"/>
    <xf numFmtId="3" fontId="16" fillId="2" borderId="2" xfId="0" applyNumberFormat="1" applyFont="1" applyFill="1" applyBorder="1" applyAlignment="1"/>
    <xf numFmtId="3" fontId="16" fillId="2" borderId="3" xfId="0" applyNumberFormat="1" applyFont="1" applyFill="1" applyBorder="1" applyAlignment="1"/>
    <xf numFmtId="0" fontId="14" fillId="0" borderId="16" xfId="0" applyFont="1" applyFill="1" applyBorder="1" applyAlignment="1"/>
    <xf numFmtId="0" fontId="14" fillId="0" borderId="20" xfId="0" applyFont="1" applyBorder="1" applyAlignment="1">
      <alignment horizontal="center"/>
    </xf>
    <xf numFmtId="0" fontId="14" fillId="0" borderId="16" xfId="0" applyFont="1" applyBorder="1" applyAlignment="1"/>
    <xf numFmtId="0" fontId="14" fillId="6" borderId="16" xfId="0" applyFont="1" applyFill="1" applyBorder="1" applyAlignment="1"/>
    <xf numFmtId="3" fontId="16" fillId="2" borderId="19" xfId="0" applyNumberFormat="1" applyFont="1" applyFill="1" applyBorder="1" applyAlignment="1">
      <alignment horizontal="right"/>
    </xf>
    <xf numFmtId="3" fontId="16" fillId="2" borderId="2" xfId="0" applyNumberFormat="1" applyFont="1" applyFill="1" applyBorder="1" applyAlignment="1">
      <alignment horizontal="right"/>
    </xf>
    <xf numFmtId="3" fontId="16" fillId="2" borderId="3" xfId="0" applyNumberFormat="1" applyFont="1" applyFill="1" applyBorder="1" applyAlignment="1">
      <alignment horizontal="right"/>
    </xf>
    <xf numFmtId="0" fontId="14" fillId="0" borderId="16" xfId="0" applyFont="1" applyFill="1" applyBorder="1"/>
    <xf numFmtId="0" fontId="5" fillId="5" borderId="16" xfId="0" applyFont="1" applyFill="1" applyBorder="1"/>
    <xf numFmtId="0" fontId="5" fillId="5" borderId="16" xfId="0" applyFont="1" applyFill="1" applyBorder="1" applyAlignment="1"/>
    <xf numFmtId="0" fontId="5" fillId="5" borderId="22" xfId="0" applyFont="1" applyFill="1" applyBorder="1" applyAlignment="1">
      <alignment horizontal="center"/>
    </xf>
    <xf numFmtId="0" fontId="16" fillId="5" borderId="17" xfId="0" applyFont="1" applyFill="1" applyBorder="1" applyAlignment="1"/>
    <xf numFmtId="3" fontId="5" fillId="2" borderId="23" xfId="0" applyNumberFormat="1" applyFont="1" applyFill="1" applyBorder="1"/>
    <xf numFmtId="3" fontId="5" fillId="2" borderId="5" xfId="0" applyNumberFormat="1" applyFont="1" applyFill="1" applyBorder="1"/>
    <xf numFmtId="3" fontId="5" fillId="2" borderId="6" xfId="0" applyNumberFormat="1" applyFont="1" applyFill="1" applyBorder="1"/>
    <xf numFmtId="0" fontId="16" fillId="7" borderId="24" xfId="0" applyFont="1" applyFill="1" applyBorder="1" applyAlignment="1">
      <alignment horizontal="center"/>
    </xf>
    <xf numFmtId="0" fontId="16" fillId="7" borderId="15" xfId="0" applyFont="1" applyFill="1" applyBorder="1" applyAlignment="1"/>
    <xf numFmtId="3" fontId="6" fillId="7" borderId="12" xfId="0" applyNumberFormat="1" applyFont="1" applyFill="1" applyBorder="1" applyAlignment="1"/>
    <xf numFmtId="3" fontId="6" fillId="7" borderId="13" xfId="0" applyNumberFormat="1" applyFont="1" applyFill="1" applyBorder="1" applyAlignment="1"/>
    <xf numFmtId="3" fontId="5" fillId="2" borderId="19" xfId="0" applyNumberFormat="1" applyFont="1" applyFill="1" applyBorder="1" applyAlignment="1"/>
    <xf numFmtId="3" fontId="5" fillId="2" borderId="2" xfId="0" applyNumberFormat="1" applyFont="1" applyFill="1" applyBorder="1" applyAlignment="1"/>
    <xf numFmtId="3" fontId="5" fillId="2" borderId="3" xfId="0" applyNumberFormat="1" applyFont="1" applyFill="1" applyBorder="1" applyAlignment="1"/>
    <xf numFmtId="0" fontId="4" fillId="0" borderId="3" xfId="0" applyFont="1" applyFill="1" applyBorder="1" applyAlignment="1">
      <alignment horizontal="center"/>
    </xf>
    <xf numFmtId="0" fontId="4" fillId="0" borderId="21" xfId="0" applyFont="1" applyFill="1" applyBorder="1"/>
    <xf numFmtId="0" fontId="6" fillId="5" borderId="21" xfId="0" applyFont="1" applyFill="1" applyBorder="1"/>
    <xf numFmtId="3" fontId="5" fillId="2" borderId="19" xfId="0" applyNumberFormat="1" applyFont="1" applyFill="1" applyBorder="1" applyAlignment="1">
      <alignment horizontal="right"/>
    </xf>
    <xf numFmtId="3" fontId="5" fillId="2" borderId="2" xfId="0" applyNumberFormat="1" applyFont="1" applyFill="1" applyBorder="1" applyAlignment="1">
      <alignment horizontal="right"/>
    </xf>
    <xf numFmtId="3" fontId="5" fillId="2" borderId="3" xfId="0" applyNumberFormat="1" applyFont="1" applyFill="1" applyBorder="1" applyAlignment="1">
      <alignment horizontal="right"/>
    </xf>
    <xf numFmtId="3" fontId="5" fillId="2" borderId="23" xfId="0" applyNumberFormat="1" applyFont="1" applyFill="1" applyBorder="1" applyAlignment="1"/>
    <xf numFmtId="3" fontId="5" fillId="2" borderId="5" xfId="0" applyNumberFormat="1" applyFont="1" applyFill="1" applyBorder="1" applyAlignment="1"/>
    <xf numFmtId="3" fontId="5" fillId="2" borderId="6" xfId="0" applyNumberFormat="1" applyFont="1" applyFill="1" applyBorder="1" applyAlignment="1"/>
    <xf numFmtId="0" fontId="14" fillId="7" borderId="24" xfId="0" applyFont="1" applyFill="1" applyBorder="1" applyAlignment="1">
      <alignment horizontal="center"/>
    </xf>
    <xf numFmtId="0" fontId="16" fillId="7" borderId="24" xfId="0" applyFont="1" applyFill="1" applyBorder="1" applyAlignment="1">
      <alignment horizontal="center" vertical="center"/>
    </xf>
    <xf numFmtId="3" fontId="16" fillId="7" borderId="12" xfId="0" applyNumberFormat="1" applyFont="1" applyFill="1" applyBorder="1" applyAlignment="1">
      <alignment vertical="center"/>
    </xf>
    <xf numFmtId="0" fontId="3" fillId="0" borderId="16" xfId="0" applyFont="1" applyFill="1" applyBorder="1"/>
    <xf numFmtId="0" fontId="16" fillId="5" borderId="20" xfId="0" applyFont="1" applyFill="1" applyBorder="1" applyAlignment="1">
      <alignment horizontal="center"/>
    </xf>
    <xf numFmtId="0" fontId="14" fillId="0" borderId="18" xfId="0" applyFont="1" applyFill="1" applyBorder="1"/>
    <xf numFmtId="0" fontId="5" fillId="5" borderId="18" xfId="0" applyFont="1" applyFill="1" applyBorder="1"/>
    <xf numFmtId="0" fontId="14" fillId="0" borderId="21" xfId="0" applyFont="1" applyBorder="1" applyAlignment="1"/>
    <xf numFmtId="3" fontId="16" fillId="7" borderId="13" xfId="0" applyNumberFormat="1" applyFont="1" applyFill="1" applyBorder="1" applyAlignment="1">
      <alignment vertical="center"/>
    </xf>
    <xf numFmtId="3" fontId="15" fillId="0" borderId="19" xfId="0" applyNumberFormat="1" applyFont="1" applyFill="1" applyBorder="1"/>
    <xf numFmtId="0" fontId="14" fillId="0" borderId="16" xfId="0" applyFont="1" applyBorder="1"/>
    <xf numFmtId="0" fontId="16" fillId="5" borderId="16" xfId="0" applyFont="1" applyFill="1" applyBorder="1"/>
    <xf numFmtId="3" fontId="5" fillId="2" borderId="23" xfId="0" applyNumberFormat="1" applyFont="1" applyFill="1" applyBorder="1" applyAlignment="1">
      <alignment horizontal="right"/>
    </xf>
    <xf numFmtId="3" fontId="5" fillId="2" borderId="5" xfId="0" applyNumberFormat="1" applyFont="1" applyFill="1" applyBorder="1" applyAlignment="1">
      <alignment horizontal="right"/>
    </xf>
    <xf numFmtId="3" fontId="5" fillId="2" borderId="6" xfId="0" applyNumberFormat="1" applyFont="1" applyFill="1" applyBorder="1" applyAlignment="1">
      <alignment horizontal="right"/>
    </xf>
    <xf numFmtId="3" fontId="16" fillId="7" borderId="12" xfId="0" applyNumberFormat="1" applyFont="1" applyFill="1" applyBorder="1" applyAlignment="1"/>
    <xf numFmtId="3" fontId="16" fillId="7" borderId="13" xfId="0" applyNumberFormat="1" applyFont="1" applyFill="1" applyBorder="1" applyAlignment="1"/>
    <xf numFmtId="0" fontId="6" fillId="4" borderId="25" xfId="0" applyFont="1" applyFill="1" applyBorder="1"/>
    <xf numFmtId="0" fontId="14" fillId="0" borderId="21" xfId="0" applyFont="1" applyFill="1" applyBorder="1"/>
    <xf numFmtId="0" fontId="5" fillId="5" borderId="21" xfId="0" applyFont="1" applyFill="1" applyBorder="1"/>
    <xf numFmtId="3" fontId="6" fillId="4" borderId="26" xfId="0" applyNumberFormat="1" applyFont="1" applyFill="1" applyBorder="1"/>
    <xf numFmtId="3" fontId="6" fillId="7" borderId="26" xfId="0" applyNumberFormat="1" applyFont="1" applyFill="1" applyBorder="1" applyAlignment="1"/>
    <xf numFmtId="3" fontId="16" fillId="7" borderId="26" xfId="0" applyNumberFormat="1" applyFont="1" applyFill="1" applyBorder="1" applyAlignment="1">
      <alignment vertical="center"/>
    </xf>
    <xf numFmtId="3" fontId="16" fillId="7" borderId="26" xfId="0" applyNumberFormat="1" applyFont="1" applyFill="1" applyBorder="1" applyAlignment="1"/>
    <xf numFmtId="0" fontId="0" fillId="4" borderId="24" xfId="0" applyFill="1" applyBorder="1"/>
    <xf numFmtId="0" fontId="6" fillId="5" borderId="27" xfId="0" applyFont="1" applyFill="1" applyBorder="1" applyAlignment="1">
      <alignment horizontal="center"/>
    </xf>
    <xf numFmtId="0" fontId="14" fillId="5" borderId="20" xfId="0" applyFont="1" applyFill="1" applyBorder="1" applyAlignment="1">
      <alignment horizontal="center"/>
    </xf>
    <xf numFmtId="0" fontId="16" fillId="5" borderId="22" xfId="0" applyFont="1" applyFill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29" xfId="0" applyFont="1" applyBorder="1" applyAlignment="1"/>
    <xf numFmtId="0" fontId="15" fillId="0" borderId="28" xfId="0" applyFont="1" applyBorder="1" applyAlignment="1">
      <alignment horizontal="center"/>
    </xf>
    <xf numFmtId="0" fontId="15" fillId="0" borderId="30" xfId="0" applyFont="1" applyBorder="1"/>
    <xf numFmtId="3" fontId="15" fillId="0" borderId="1" xfId="0" applyNumberFormat="1" applyFont="1" applyBorder="1"/>
    <xf numFmtId="3" fontId="3" fillId="0" borderId="3" xfId="0" applyNumberFormat="1" applyFont="1" applyBorder="1"/>
    <xf numFmtId="0" fontId="15" fillId="2" borderId="20" xfId="0" applyFont="1" applyFill="1" applyBorder="1" applyAlignment="1">
      <alignment horizontal="center"/>
    </xf>
    <xf numFmtId="0" fontId="17" fillId="2" borderId="31" xfId="0" applyFont="1" applyFill="1" applyBorder="1"/>
    <xf numFmtId="3" fontId="17" fillId="2" borderId="1" xfId="0" applyNumberFormat="1" applyFont="1" applyFill="1" applyBorder="1" applyAlignment="1">
      <alignment horizontal="right"/>
    </xf>
    <xf numFmtId="3" fontId="17" fillId="2" borderId="2" xfId="0" applyNumberFormat="1" applyFont="1" applyFill="1" applyBorder="1" applyAlignment="1">
      <alignment horizontal="right"/>
    </xf>
    <xf numFmtId="3" fontId="17" fillId="2" borderId="3" xfId="0" applyNumberFormat="1" applyFont="1" applyFill="1" applyBorder="1" applyAlignment="1">
      <alignment horizontal="right"/>
    </xf>
    <xf numFmtId="0" fontId="15" fillId="0" borderId="20" xfId="0" applyFont="1" applyBorder="1" applyAlignment="1">
      <alignment horizontal="center"/>
    </xf>
    <xf numFmtId="0" fontId="15" fillId="0" borderId="31" xfId="0" applyFont="1" applyBorder="1"/>
    <xf numFmtId="0" fontId="17" fillId="2" borderId="20" xfId="0" applyFont="1" applyFill="1" applyBorder="1" applyAlignment="1">
      <alignment horizontal="center"/>
    </xf>
    <xf numFmtId="3" fontId="3" fillId="0" borderId="3" xfId="0" applyNumberFormat="1" applyFont="1" applyFill="1" applyBorder="1"/>
    <xf numFmtId="0" fontId="15" fillId="2" borderId="32" xfId="0" applyFont="1" applyFill="1" applyBorder="1" applyAlignment="1">
      <alignment horizontal="center"/>
    </xf>
    <xf numFmtId="0" fontId="17" fillId="2" borderId="33" xfId="0" applyFont="1" applyFill="1" applyBorder="1"/>
    <xf numFmtId="3" fontId="17" fillId="2" borderId="4" xfId="0" applyNumberFormat="1" applyFont="1" applyFill="1" applyBorder="1" applyAlignment="1">
      <alignment horizontal="right"/>
    </xf>
    <xf numFmtId="3" fontId="17" fillId="2" borderId="5" xfId="0" applyNumberFormat="1" applyFont="1" applyFill="1" applyBorder="1" applyAlignment="1">
      <alignment horizontal="right"/>
    </xf>
    <xf numFmtId="3" fontId="17" fillId="2" borderId="6" xfId="0" applyNumberFormat="1" applyFont="1" applyFill="1" applyBorder="1" applyAlignment="1">
      <alignment horizontal="right"/>
    </xf>
    <xf numFmtId="0" fontId="4" fillId="0" borderId="20" xfId="0" applyFont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right"/>
    </xf>
    <xf numFmtId="3" fontId="6" fillId="2" borderId="2" xfId="0" applyNumberFormat="1" applyFont="1" applyFill="1" applyBorder="1" applyAlignment="1">
      <alignment horizontal="right"/>
    </xf>
    <xf numFmtId="3" fontId="6" fillId="2" borderId="3" xfId="0" applyNumberFormat="1" applyFont="1" applyFill="1" applyBorder="1" applyAlignment="1">
      <alignment horizontal="right"/>
    </xf>
    <xf numFmtId="0" fontId="15" fillId="2" borderId="31" xfId="0" applyFont="1" applyFill="1" applyBorder="1"/>
    <xf numFmtId="0" fontId="6" fillId="2" borderId="32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34" xfId="3" applyFont="1" applyFill="1" applyBorder="1" applyAlignment="1"/>
    <xf numFmtId="0" fontId="6" fillId="2" borderId="31" xfId="0" applyFont="1" applyFill="1" applyBorder="1" applyAlignment="1"/>
    <xf numFmtId="3" fontId="5" fillId="2" borderId="1" xfId="0" applyNumberFormat="1" applyFont="1" applyFill="1" applyBorder="1" applyAlignment="1">
      <alignment horizontal="right"/>
    </xf>
    <xf numFmtId="0" fontId="4" fillId="0" borderId="31" xfId="0" applyFont="1" applyFill="1" applyBorder="1" applyAlignment="1"/>
    <xf numFmtId="0" fontId="4" fillId="0" borderId="31" xfId="0" applyFont="1" applyBorder="1"/>
    <xf numFmtId="0" fontId="6" fillId="2" borderId="31" xfId="0" applyFont="1" applyFill="1" applyBorder="1"/>
    <xf numFmtId="0" fontId="6" fillId="2" borderId="33" xfId="0" applyFont="1" applyFill="1" applyBorder="1" applyAlignment="1"/>
    <xf numFmtId="3" fontId="5" fillId="2" borderId="4" xfId="0" applyNumberFormat="1" applyFont="1" applyFill="1" applyBorder="1" applyAlignment="1">
      <alignment horizontal="right"/>
    </xf>
    <xf numFmtId="0" fontId="19" fillId="0" borderId="20" xfId="6" applyFont="1" applyFill="1" applyBorder="1" applyAlignment="1">
      <alignment horizontal="center"/>
    </xf>
    <xf numFmtId="0" fontId="19" fillId="0" borderId="31" xfId="6" applyFont="1" applyFill="1" applyBorder="1" applyAlignment="1"/>
    <xf numFmtId="0" fontId="3" fillId="0" borderId="20" xfId="6" applyFont="1" applyFill="1" applyBorder="1" applyAlignment="1">
      <alignment horizontal="center"/>
    </xf>
    <xf numFmtId="0" fontId="3" fillId="0" borderId="31" xfId="6" applyFont="1" applyFill="1" applyBorder="1" applyAlignment="1"/>
    <xf numFmtId="0" fontId="3" fillId="0" borderId="31" xfId="0" applyFont="1" applyFill="1" applyBorder="1" applyAlignment="1"/>
    <xf numFmtId="0" fontId="5" fillId="2" borderId="20" xfId="6" applyFont="1" applyFill="1" applyBorder="1" applyAlignment="1">
      <alignment horizontal="center"/>
    </xf>
    <xf numFmtId="0" fontId="5" fillId="2" borderId="31" xfId="6" applyFont="1" applyFill="1" applyBorder="1" applyAlignment="1"/>
    <xf numFmtId="3" fontId="16" fillId="2" borderId="1" xfId="0" applyNumberFormat="1" applyFont="1" applyFill="1" applyBorder="1" applyAlignment="1">
      <alignment horizontal="right"/>
    </xf>
    <xf numFmtId="0" fontId="19" fillId="6" borderId="20" xfId="6" applyFont="1" applyFill="1" applyBorder="1" applyAlignment="1">
      <alignment horizontal="center"/>
    </xf>
    <xf numFmtId="0" fontId="5" fillId="2" borderId="31" xfId="0" applyFont="1" applyFill="1" applyBorder="1" applyAlignment="1"/>
    <xf numFmtId="0" fontId="5" fillId="2" borderId="20" xfId="0" applyFont="1" applyFill="1" applyBorder="1" applyAlignment="1">
      <alignment horizontal="center"/>
    </xf>
    <xf numFmtId="0" fontId="16" fillId="0" borderId="31" xfId="0" applyFont="1" applyFill="1" applyBorder="1" applyAlignment="1"/>
    <xf numFmtId="0" fontId="16" fillId="0" borderId="20" xfId="0" applyFont="1" applyFill="1" applyBorder="1" applyAlignment="1">
      <alignment horizontal="center"/>
    </xf>
    <xf numFmtId="0" fontId="20" fillId="0" borderId="20" xfId="6" applyFont="1" applyFill="1" applyBorder="1" applyAlignment="1">
      <alignment horizontal="center"/>
    </xf>
    <xf numFmtId="0" fontId="20" fillId="0" borderId="31" xfId="6" applyFont="1" applyFill="1" applyBorder="1" applyAlignment="1"/>
    <xf numFmtId="0" fontId="21" fillId="2" borderId="20" xfId="6" applyFont="1" applyFill="1" applyBorder="1" applyAlignment="1">
      <alignment horizontal="center"/>
    </xf>
    <xf numFmtId="0" fontId="21" fillId="2" borderId="31" xfId="6" applyFont="1" applyFill="1" applyBorder="1" applyAlignment="1"/>
    <xf numFmtId="0" fontId="3" fillId="2" borderId="20" xfId="6" applyFont="1" applyFill="1" applyBorder="1" applyAlignment="1">
      <alignment horizontal="center"/>
    </xf>
    <xf numFmtId="0" fontId="22" fillId="0" borderId="20" xfId="6" applyFont="1" applyFill="1" applyBorder="1" applyAlignment="1">
      <alignment horizontal="center"/>
    </xf>
    <xf numFmtId="0" fontId="22" fillId="0" borderId="31" xfId="6" applyFont="1" applyFill="1" applyBorder="1" applyAlignment="1"/>
    <xf numFmtId="0" fontId="5" fillId="0" borderId="20" xfId="6" applyFont="1" applyFill="1" applyBorder="1" applyAlignment="1">
      <alignment horizontal="center"/>
    </xf>
    <xf numFmtId="0" fontId="5" fillId="2" borderId="32" xfId="6" applyFont="1" applyFill="1" applyBorder="1" applyAlignment="1">
      <alignment horizontal="center"/>
    </xf>
    <xf numFmtId="0" fontId="5" fillId="2" borderId="33" xfId="6" applyFont="1" applyFill="1" applyBorder="1" applyAlignment="1"/>
    <xf numFmtId="0" fontId="0" fillId="8" borderId="24" xfId="0" applyFill="1" applyBorder="1"/>
    <xf numFmtId="0" fontId="16" fillId="8" borderId="10" xfId="0" applyFont="1" applyFill="1" applyBorder="1" applyAlignment="1"/>
    <xf numFmtId="0" fontId="0" fillId="8" borderId="24" xfId="0" applyFill="1" applyBorder="1" applyAlignment="1">
      <alignment horizontal="center"/>
    </xf>
    <xf numFmtId="3" fontId="17" fillId="8" borderId="11" xfId="0" applyNumberFormat="1" applyFont="1" applyFill="1" applyBorder="1" applyAlignment="1">
      <alignment horizontal="right"/>
    </xf>
    <xf numFmtId="3" fontId="17" fillId="8" borderId="12" xfId="0" applyNumberFormat="1" applyFont="1" applyFill="1" applyBorder="1" applyAlignment="1">
      <alignment horizontal="right"/>
    </xf>
    <xf numFmtId="3" fontId="17" fillId="8" borderId="13" xfId="0" applyNumberFormat="1" applyFont="1" applyFill="1" applyBorder="1" applyAlignment="1">
      <alignment horizontal="right"/>
    </xf>
    <xf numFmtId="0" fontId="5" fillId="8" borderId="24" xfId="0" applyFont="1" applyFill="1" applyBorder="1" applyAlignment="1">
      <alignment horizontal="center"/>
    </xf>
    <xf numFmtId="3" fontId="5" fillId="8" borderId="11" xfId="0" applyNumberFormat="1" applyFont="1" applyFill="1" applyBorder="1" applyAlignment="1">
      <alignment horizontal="right"/>
    </xf>
    <xf numFmtId="3" fontId="5" fillId="8" borderId="12" xfId="0" applyNumberFormat="1" applyFont="1" applyFill="1" applyBorder="1" applyAlignment="1">
      <alignment horizontal="right"/>
    </xf>
    <xf numFmtId="3" fontId="5" fillId="8" borderId="13" xfId="0" applyNumberFormat="1" applyFont="1" applyFill="1" applyBorder="1" applyAlignment="1">
      <alignment horizontal="right"/>
    </xf>
    <xf numFmtId="0" fontId="3" fillId="8" borderId="35" xfId="0" applyFont="1" applyFill="1" applyBorder="1" applyAlignment="1">
      <alignment horizontal="center"/>
    </xf>
    <xf numFmtId="0" fontId="16" fillId="8" borderId="36" xfId="0" applyFont="1" applyFill="1" applyBorder="1" applyAlignment="1"/>
    <xf numFmtId="0" fontId="13" fillId="3" borderId="0" xfId="0" applyFont="1" applyFill="1"/>
    <xf numFmtId="0" fontId="6" fillId="3" borderId="0" xfId="0" applyFont="1" applyFill="1"/>
    <xf numFmtId="3" fontId="6" fillId="3" borderId="0" xfId="0" applyNumberFormat="1" applyFont="1" applyFill="1"/>
    <xf numFmtId="3" fontId="6" fillId="0" borderId="0" xfId="0" applyNumberFormat="1" applyFont="1"/>
    <xf numFmtId="0" fontId="9" fillId="3" borderId="11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</cellXfs>
  <cellStyles count="7">
    <cellStyle name="Čárka 2" xfId="1" xr:uid="{00000000-0005-0000-0000-000000000000}"/>
    <cellStyle name="Normální" xfId="0" builtinId="0"/>
    <cellStyle name="Normální 2" xfId="2" xr:uid="{00000000-0005-0000-0000-000002000000}"/>
    <cellStyle name="Normální 2 2" xfId="5" xr:uid="{00000000-0005-0000-0000-000003000000}"/>
    <cellStyle name="Normální 3" xfId="3" xr:uid="{00000000-0005-0000-0000-000004000000}"/>
    <cellStyle name="Normální 4" xfId="4" xr:uid="{00000000-0005-0000-0000-000005000000}"/>
    <cellStyle name="normální_OIII.TURN.e" xfId="6" xr:uid="{00000000-0005-0000-0000-000006000000}"/>
  </cellStyles>
  <dxfs count="0"/>
  <tableStyles count="0" defaultTableStyle="TableStyleMedium2" defaultPivotStyle="PivotStyleLight16"/>
  <colors>
    <mruColors>
      <color rgb="FFCCFF99"/>
      <color rgb="FFFFCC99"/>
      <color rgb="FFCCFFFF"/>
      <color rgb="FFCCFFCC"/>
      <color rgb="FF00FF00"/>
      <color rgb="FFCC99FF"/>
      <color rgb="FF99FF99"/>
      <color rgb="FFFF99CC"/>
      <color rgb="FFCCCC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6FFCC"/>
  </sheetPr>
  <dimension ref="A1:I1275"/>
  <sheetViews>
    <sheetView tabSelected="1" topLeftCell="A1239" zoomScaleNormal="100" workbookViewId="0">
      <selection activeCell="L1244" sqref="L1244"/>
    </sheetView>
  </sheetViews>
  <sheetFormatPr defaultRowHeight="14.1" customHeight="1" x14ac:dyDescent="0.2"/>
  <cols>
    <col min="1" max="1" width="6.140625" customWidth="1"/>
    <col min="2" max="2" width="36.140625" customWidth="1"/>
    <col min="3" max="3" width="4.42578125" bestFit="1" customWidth="1"/>
    <col min="4" max="4" width="11.140625" bestFit="1" customWidth="1"/>
    <col min="5" max="8" width="9.28515625" bestFit="1" customWidth="1"/>
    <col min="9" max="9" width="9.5703125" bestFit="1" customWidth="1"/>
  </cols>
  <sheetData>
    <row r="1" spans="1:9" ht="12.75" x14ac:dyDescent="0.2"/>
    <row r="2" spans="1:9" ht="12.75" customHeight="1" x14ac:dyDescent="0.2"/>
    <row r="3" spans="1:9" ht="12.75" x14ac:dyDescent="0.2">
      <c r="A3" s="1" t="s">
        <v>230</v>
      </c>
    </row>
    <row r="4" spans="1:9" ht="13.5" thickBot="1" x14ac:dyDescent="0.25"/>
    <row r="5" spans="1:9" ht="13.5" customHeight="1" thickBot="1" x14ac:dyDescent="0.25">
      <c r="D5" s="209" t="s">
        <v>231</v>
      </c>
      <c r="E5" s="210"/>
      <c r="F5" s="210"/>
      <c r="G5" s="210"/>
      <c r="H5" s="210"/>
      <c r="I5" s="211"/>
    </row>
    <row r="6" spans="1:9" s="8" customFormat="1" ht="13.5" thickBot="1" x14ac:dyDescent="0.25">
      <c r="A6" s="17" t="s">
        <v>1</v>
      </c>
      <c r="B6" s="18" t="s">
        <v>225</v>
      </c>
      <c r="C6" s="19" t="s">
        <v>0</v>
      </c>
      <c r="D6" s="44" t="s">
        <v>217</v>
      </c>
      <c r="E6" s="45" t="s">
        <v>218</v>
      </c>
      <c r="F6" s="45" t="s">
        <v>219</v>
      </c>
      <c r="G6" s="45" t="s">
        <v>220</v>
      </c>
      <c r="H6" s="45" t="s">
        <v>221</v>
      </c>
      <c r="I6" s="46" t="s">
        <v>222</v>
      </c>
    </row>
    <row r="7" spans="1:9" ht="12.75" x14ac:dyDescent="0.2">
      <c r="A7" s="2">
        <v>2330</v>
      </c>
      <c r="B7" s="9" t="s">
        <v>2</v>
      </c>
      <c r="C7" s="28">
        <v>3233</v>
      </c>
      <c r="D7" s="47">
        <v>1378227</v>
      </c>
      <c r="E7" s="48">
        <v>208333</v>
      </c>
      <c r="F7" s="48">
        <v>536257</v>
      </c>
      <c r="G7" s="48">
        <v>27564</v>
      </c>
      <c r="H7" s="48">
        <v>38696</v>
      </c>
      <c r="I7" s="49">
        <f>SUM(D7:H7)</f>
        <v>2189077</v>
      </c>
    </row>
    <row r="8" spans="1:9" ht="12.75" x14ac:dyDescent="0.2">
      <c r="A8" s="3">
        <f t="shared" ref="A8" si="0">A7</f>
        <v>2330</v>
      </c>
      <c r="B8" s="10" t="s">
        <v>3</v>
      </c>
      <c r="C8" s="29"/>
      <c r="D8" s="20">
        <f t="shared" ref="D8:I8" si="1">SUM(D7:D7)</f>
        <v>1378227</v>
      </c>
      <c r="E8" s="4">
        <f t="shared" si="1"/>
        <v>208333</v>
      </c>
      <c r="F8" s="4">
        <f t="shared" si="1"/>
        <v>536257</v>
      </c>
      <c r="G8" s="4">
        <f t="shared" si="1"/>
        <v>27564</v>
      </c>
      <c r="H8" s="4">
        <f t="shared" si="1"/>
        <v>38696</v>
      </c>
      <c r="I8" s="7">
        <f t="shared" si="1"/>
        <v>2189077</v>
      </c>
    </row>
    <row r="9" spans="1:9" ht="12.75" x14ac:dyDescent="0.2">
      <c r="A9" s="2">
        <v>2415</v>
      </c>
      <c r="B9" s="9" t="s">
        <v>4</v>
      </c>
      <c r="C9" s="28">
        <v>3111</v>
      </c>
      <c r="D9" s="36">
        <v>980083</v>
      </c>
      <c r="E9" s="35">
        <v>-834</v>
      </c>
      <c r="F9" s="35">
        <v>330987</v>
      </c>
      <c r="G9" s="35">
        <v>19601</v>
      </c>
      <c r="H9" s="35">
        <v>6336</v>
      </c>
      <c r="I9" s="37">
        <f t="shared" ref="I9:I52" si="2">SUM(D9:H9)</f>
        <v>1336173</v>
      </c>
    </row>
    <row r="10" spans="1:9" ht="12.75" x14ac:dyDescent="0.2">
      <c r="A10" s="2">
        <v>2415</v>
      </c>
      <c r="B10" s="9" t="s">
        <v>4</v>
      </c>
      <c r="C10" s="28">
        <v>3141</v>
      </c>
      <c r="D10" s="36">
        <v>111040</v>
      </c>
      <c r="E10" s="35">
        <v>0</v>
      </c>
      <c r="F10" s="35">
        <v>37531</v>
      </c>
      <c r="G10" s="35">
        <v>2221</v>
      </c>
      <c r="H10" s="35">
        <v>787</v>
      </c>
      <c r="I10" s="37">
        <f t="shared" si="2"/>
        <v>151579</v>
      </c>
    </row>
    <row r="11" spans="1:9" ht="12.75" x14ac:dyDescent="0.2">
      <c r="A11" s="3">
        <f t="shared" ref="A11" si="3">A10</f>
        <v>2415</v>
      </c>
      <c r="B11" s="10" t="s">
        <v>5</v>
      </c>
      <c r="C11" s="29"/>
      <c r="D11" s="20">
        <f t="shared" ref="D11:I11" si="4">SUM(D9:D10)</f>
        <v>1091123</v>
      </c>
      <c r="E11" s="4">
        <f t="shared" si="4"/>
        <v>-834</v>
      </c>
      <c r="F11" s="4">
        <f t="shared" si="4"/>
        <v>368518</v>
      </c>
      <c r="G11" s="4">
        <f t="shared" si="4"/>
        <v>21822</v>
      </c>
      <c r="H11" s="4">
        <f t="shared" si="4"/>
        <v>7123</v>
      </c>
      <c r="I11" s="7">
        <f t="shared" si="4"/>
        <v>1487752</v>
      </c>
    </row>
    <row r="12" spans="1:9" ht="12.75" x14ac:dyDescent="0.2">
      <c r="A12" s="2">
        <v>2442</v>
      </c>
      <c r="B12" s="9" t="s">
        <v>6</v>
      </c>
      <c r="C12" s="28">
        <v>3111</v>
      </c>
      <c r="D12" s="36">
        <v>1021564</v>
      </c>
      <c r="E12" s="35">
        <v>500</v>
      </c>
      <c r="F12" s="35">
        <v>345458</v>
      </c>
      <c r="G12" s="35">
        <v>20431</v>
      </c>
      <c r="H12" s="35">
        <v>15485</v>
      </c>
      <c r="I12" s="37">
        <f t="shared" si="2"/>
        <v>1403438</v>
      </c>
    </row>
    <row r="13" spans="1:9" ht="12.75" x14ac:dyDescent="0.2">
      <c r="A13" s="2">
        <v>2442</v>
      </c>
      <c r="B13" s="9" t="s">
        <v>6</v>
      </c>
      <c r="C13" s="28">
        <v>3141</v>
      </c>
      <c r="D13" s="36">
        <v>140307</v>
      </c>
      <c r="E13" s="35">
        <v>0</v>
      </c>
      <c r="F13" s="35">
        <v>47424</v>
      </c>
      <c r="G13" s="35">
        <v>2806</v>
      </c>
      <c r="H13" s="35">
        <v>1100</v>
      </c>
      <c r="I13" s="37">
        <f t="shared" si="2"/>
        <v>191637</v>
      </c>
    </row>
    <row r="14" spans="1:9" ht="12.75" x14ac:dyDescent="0.2">
      <c r="A14" s="3">
        <f t="shared" ref="A14" si="5">A13</f>
        <v>2442</v>
      </c>
      <c r="B14" s="10" t="s">
        <v>7</v>
      </c>
      <c r="C14" s="29"/>
      <c r="D14" s="20">
        <f t="shared" ref="D14:I14" si="6">SUM(D12:D13)</f>
        <v>1161871</v>
      </c>
      <c r="E14" s="4">
        <f t="shared" si="6"/>
        <v>500</v>
      </c>
      <c r="F14" s="4">
        <f t="shared" si="6"/>
        <v>392882</v>
      </c>
      <c r="G14" s="4">
        <f t="shared" si="6"/>
        <v>23237</v>
      </c>
      <c r="H14" s="4">
        <f t="shared" si="6"/>
        <v>16585</v>
      </c>
      <c r="I14" s="7">
        <f t="shared" si="6"/>
        <v>1595075</v>
      </c>
    </row>
    <row r="15" spans="1:9" ht="12.75" x14ac:dyDescent="0.2">
      <c r="A15" s="2">
        <v>2437</v>
      </c>
      <c r="B15" s="9" t="s">
        <v>8</v>
      </c>
      <c r="C15" s="28">
        <v>3111</v>
      </c>
      <c r="D15" s="36">
        <v>1785117</v>
      </c>
      <c r="E15" s="35">
        <v>0</v>
      </c>
      <c r="F15" s="35">
        <v>603370</v>
      </c>
      <c r="G15" s="35">
        <v>35702</v>
      </c>
      <c r="H15" s="35">
        <v>13888</v>
      </c>
      <c r="I15" s="37">
        <f t="shared" si="2"/>
        <v>2438077</v>
      </c>
    </row>
    <row r="16" spans="1:9" ht="12.75" x14ac:dyDescent="0.2">
      <c r="A16" s="2">
        <v>2437</v>
      </c>
      <c r="B16" s="9" t="s">
        <v>8</v>
      </c>
      <c r="C16" s="28">
        <v>3141</v>
      </c>
      <c r="D16" s="36">
        <v>191895</v>
      </c>
      <c r="E16" s="35">
        <v>0</v>
      </c>
      <c r="F16" s="35">
        <v>64861</v>
      </c>
      <c r="G16" s="35">
        <v>3838</v>
      </c>
      <c r="H16" s="35">
        <v>1639</v>
      </c>
      <c r="I16" s="37">
        <f t="shared" si="2"/>
        <v>262233</v>
      </c>
    </row>
    <row r="17" spans="1:9" ht="12.75" x14ac:dyDescent="0.2">
      <c r="A17" s="3">
        <f t="shared" ref="A17" si="7">A16</f>
        <v>2437</v>
      </c>
      <c r="B17" s="10" t="s">
        <v>9</v>
      </c>
      <c r="C17" s="29"/>
      <c r="D17" s="20">
        <f t="shared" ref="D17:I17" si="8">SUM(D15:D16)</f>
        <v>1977012</v>
      </c>
      <c r="E17" s="4">
        <f t="shared" si="8"/>
        <v>0</v>
      </c>
      <c r="F17" s="4">
        <f t="shared" si="8"/>
        <v>668231</v>
      </c>
      <c r="G17" s="4">
        <f t="shared" si="8"/>
        <v>39540</v>
      </c>
      <c r="H17" s="4">
        <f t="shared" si="8"/>
        <v>15527</v>
      </c>
      <c r="I17" s="7">
        <f t="shared" si="8"/>
        <v>2700310</v>
      </c>
    </row>
    <row r="18" spans="1:9" ht="12.75" x14ac:dyDescent="0.2">
      <c r="A18" s="2">
        <v>2411</v>
      </c>
      <c r="B18" s="9" t="s">
        <v>10</v>
      </c>
      <c r="C18" s="28">
        <v>3111</v>
      </c>
      <c r="D18" s="36">
        <v>865481</v>
      </c>
      <c r="E18" s="35">
        <v>188</v>
      </c>
      <c r="F18" s="35">
        <v>292596</v>
      </c>
      <c r="G18" s="35">
        <v>17310</v>
      </c>
      <c r="H18" s="35">
        <v>10948</v>
      </c>
      <c r="I18" s="37">
        <f t="shared" si="2"/>
        <v>1186523</v>
      </c>
    </row>
    <row r="19" spans="1:9" ht="12.75" x14ac:dyDescent="0.2">
      <c r="A19" s="2">
        <v>2411</v>
      </c>
      <c r="B19" s="9" t="s">
        <v>10</v>
      </c>
      <c r="C19" s="28">
        <v>3141</v>
      </c>
      <c r="D19" s="36">
        <v>122479</v>
      </c>
      <c r="E19" s="35">
        <v>0</v>
      </c>
      <c r="F19" s="35">
        <v>41398</v>
      </c>
      <c r="G19" s="35">
        <v>2449</v>
      </c>
      <c r="H19" s="35">
        <v>916</v>
      </c>
      <c r="I19" s="37">
        <f t="shared" si="2"/>
        <v>167242</v>
      </c>
    </row>
    <row r="20" spans="1:9" ht="12.75" x14ac:dyDescent="0.2">
      <c r="A20" s="3">
        <f t="shared" ref="A20" si="9">A19</f>
        <v>2411</v>
      </c>
      <c r="B20" s="10" t="s">
        <v>11</v>
      </c>
      <c r="C20" s="29"/>
      <c r="D20" s="20">
        <f t="shared" ref="D20:I20" si="10">SUM(D18:D19)</f>
        <v>987960</v>
      </c>
      <c r="E20" s="4">
        <f t="shared" si="10"/>
        <v>188</v>
      </c>
      <c r="F20" s="4">
        <f t="shared" si="10"/>
        <v>333994</v>
      </c>
      <c r="G20" s="4">
        <f t="shared" si="10"/>
        <v>19759</v>
      </c>
      <c r="H20" s="4">
        <f t="shared" si="10"/>
        <v>11864</v>
      </c>
      <c r="I20" s="7">
        <f t="shared" si="10"/>
        <v>1353765</v>
      </c>
    </row>
    <row r="21" spans="1:9" ht="12.75" x14ac:dyDescent="0.2">
      <c r="A21" s="2">
        <v>2407</v>
      </c>
      <c r="B21" s="9" t="s">
        <v>12</v>
      </c>
      <c r="C21" s="28">
        <v>3111</v>
      </c>
      <c r="D21" s="36">
        <v>1932225</v>
      </c>
      <c r="E21" s="35">
        <v>440</v>
      </c>
      <c r="F21" s="35">
        <v>653241</v>
      </c>
      <c r="G21" s="35">
        <v>38644</v>
      </c>
      <c r="H21" s="35">
        <v>23234</v>
      </c>
      <c r="I21" s="37">
        <f t="shared" si="2"/>
        <v>2647784</v>
      </c>
    </row>
    <row r="22" spans="1:9" ht="12.75" x14ac:dyDescent="0.2">
      <c r="A22" s="2">
        <v>2407</v>
      </c>
      <c r="B22" s="9" t="s">
        <v>12</v>
      </c>
      <c r="C22" s="28">
        <v>3141</v>
      </c>
      <c r="D22" s="36">
        <v>230871</v>
      </c>
      <c r="E22" s="35">
        <v>0</v>
      </c>
      <c r="F22" s="35">
        <v>78034</v>
      </c>
      <c r="G22" s="35">
        <v>4618</v>
      </c>
      <c r="H22" s="35">
        <v>1918</v>
      </c>
      <c r="I22" s="37">
        <f t="shared" si="2"/>
        <v>315441</v>
      </c>
    </row>
    <row r="23" spans="1:9" ht="12.75" x14ac:dyDescent="0.2">
      <c r="A23" s="3">
        <f t="shared" ref="A23" si="11">A22</f>
        <v>2407</v>
      </c>
      <c r="B23" s="10" t="s">
        <v>13</v>
      </c>
      <c r="C23" s="29"/>
      <c r="D23" s="20">
        <f t="shared" ref="D23:I23" si="12">SUM(D21:D22)</f>
        <v>2163096</v>
      </c>
      <c r="E23" s="4">
        <f t="shared" si="12"/>
        <v>440</v>
      </c>
      <c r="F23" s="4">
        <f t="shared" si="12"/>
        <v>731275</v>
      </c>
      <c r="G23" s="4">
        <f t="shared" si="12"/>
        <v>43262</v>
      </c>
      <c r="H23" s="4">
        <f t="shared" si="12"/>
        <v>25152</v>
      </c>
      <c r="I23" s="7">
        <f t="shared" si="12"/>
        <v>2963225</v>
      </c>
    </row>
    <row r="24" spans="1:9" ht="12.75" x14ac:dyDescent="0.2">
      <c r="A24" s="2">
        <v>2422</v>
      </c>
      <c r="B24" s="9" t="s">
        <v>14</v>
      </c>
      <c r="C24" s="28">
        <v>3111</v>
      </c>
      <c r="D24" s="36">
        <v>1040072</v>
      </c>
      <c r="E24" s="35">
        <v>4234</v>
      </c>
      <c r="F24" s="35">
        <v>352976</v>
      </c>
      <c r="G24" s="35">
        <v>20802</v>
      </c>
      <c r="H24" s="35">
        <v>9720</v>
      </c>
      <c r="I24" s="37">
        <f t="shared" si="2"/>
        <v>1427804</v>
      </c>
    </row>
    <row r="25" spans="1:9" ht="12.75" x14ac:dyDescent="0.2">
      <c r="A25" s="2">
        <v>2422</v>
      </c>
      <c r="B25" s="9" t="s">
        <v>14</v>
      </c>
      <c r="C25" s="28">
        <v>3141</v>
      </c>
      <c r="D25" s="36">
        <v>139832</v>
      </c>
      <c r="E25" s="35">
        <v>2087</v>
      </c>
      <c r="F25" s="35">
        <v>47969</v>
      </c>
      <c r="G25" s="35">
        <v>2797</v>
      </c>
      <c r="H25" s="35">
        <v>1105</v>
      </c>
      <c r="I25" s="37">
        <f t="shared" si="2"/>
        <v>193790</v>
      </c>
    </row>
    <row r="26" spans="1:9" ht="12.75" x14ac:dyDescent="0.2">
      <c r="A26" s="3">
        <f t="shared" ref="A26" si="13">A25</f>
        <v>2422</v>
      </c>
      <c r="B26" s="10" t="s">
        <v>15</v>
      </c>
      <c r="C26" s="29"/>
      <c r="D26" s="20">
        <f t="shared" ref="D26:I26" si="14">SUM(D24:D25)</f>
        <v>1179904</v>
      </c>
      <c r="E26" s="4">
        <f t="shared" si="14"/>
        <v>6321</v>
      </c>
      <c r="F26" s="4">
        <f t="shared" si="14"/>
        <v>400945</v>
      </c>
      <c r="G26" s="4">
        <f t="shared" si="14"/>
        <v>23599</v>
      </c>
      <c r="H26" s="4">
        <f t="shared" si="14"/>
        <v>10825</v>
      </c>
      <c r="I26" s="7">
        <f t="shared" si="14"/>
        <v>1621594</v>
      </c>
    </row>
    <row r="27" spans="1:9" ht="12.75" x14ac:dyDescent="0.2">
      <c r="A27" s="2">
        <v>2427</v>
      </c>
      <c r="B27" s="9" t="s">
        <v>16</v>
      </c>
      <c r="C27" s="28">
        <v>3111</v>
      </c>
      <c r="D27" s="36">
        <v>610424</v>
      </c>
      <c r="E27" s="35">
        <v>0</v>
      </c>
      <c r="F27" s="35">
        <v>206323</v>
      </c>
      <c r="G27" s="35">
        <v>12209</v>
      </c>
      <c r="H27" s="35">
        <v>6245</v>
      </c>
      <c r="I27" s="37">
        <f t="shared" si="2"/>
        <v>835201</v>
      </c>
    </row>
    <row r="28" spans="1:9" ht="12.75" x14ac:dyDescent="0.2">
      <c r="A28" s="2">
        <v>2427</v>
      </c>
      <c r="B28" s="9" t="s">
        <v>16</v>
      </c>
      <c r="C28" s="28">
        <v>3141</v>
      </c>
      <c r="D28" s="36">
        <v>39025</v>
      </c>
      <c r="E28" s="35">
        <v>0</v>
      </c>
      <c r="F28" s="35">
        <v>13190</v>
      </c>
      <c r="G28" s="35">
        <v>780</v>
      </c>
      <c r="H28" s="35">
        <v>423</v>
      </c>
      <c r="I28" s="37">
        <f t="shared" si="2"/>
        <v>53418</v>
      </c>
    </row>
    <row r="29" spans="1:9" ht="12.75" x14ac:dyDescent="0.2">
      <c r="A29" s="3">
        <f t="shared" ref="A29" si="15">A28</f>
        <v>2427</v>
      </c>
      <c r="B29" s="10" t="s">
        <v>17</v>
      </c>
      <c r="C29" s="29"/>
      <c r="D29" s="20">
        <f t="shared" ref="D29:I29" si="16">SUM(D27:D28)</f>
        <v>649449</v>
      </c>
      <c r="E29" s="4">
        <f t="shared" si="16"/>
        <v>0</v>
      </c>
      <c r="F29" s="4">
        <f t="shared" si="16"/>
        <v>219513</v>
      </c>
      <c r="G29" s="4">
        <f t="shared" si="16"/>
        <v>12989</v>
      </c>
      <c r="H29" s="4">
        <f t="shared" si="16"/>
        <v>6668</v>
      </c>
      <c r="I29" s="7">
        <f t="shared" si="16"/>
        <v>888619</v>
      </c>
    </row>
    <row r="30" spans="1:9" ht="12.75" x14ac:dyDescent="0.2">
      <c r="A30" s="2">
        <v>2327</v>
      </c>
      <c r="B30" s="9" t="s">
        <v>18</v>
      </c>
      <c r="C30" s="28">
        <v>3111</v>
      </c>
      <c r="D30" s="36">
        <v>1113774</v>
      </c>
      <c r="E30" s="35">
        <v>-3333</v>
      </c>
      <c r="F30" s="35">
        <v>375329</v>
      </c>
      <c r="G30" s="35">
        <v>22276</v>
      </c>
      <c r="H30" s="35">
        <v>8587</v>
      </c>
      <c r="I30" s="37">
        <f t="shared" si="2"/>
        <v>1516633</v>
      </c>
    </row>
    <row r="31" spans="1:9" ht="12.75" x14ac:dyDescent="0.2">
      <c r="A31" s="2">
        <v>2327</v>
      </c>
      <c r="B31" s="9" t="s">
        <v>18</v>
      </c>
      <c r="C31" s="28">
        <v>3141</v>
      </c>
      <c r="D31" s="36">
        <v>137738</v>
      </c>
      <c r="E31" s="35">
        <v>0</v>
      </c>
      <c r="F31" s="35">
        <v>46556</v>
      </c>
      <c r="G31" s="35">
        <v>2755</v>
      </c>
      <c r="H31" s="35">
        <v>1055</v>
      </c>
      <c r="I31" s="37">
        <f t="shared" si="2"/>
        <v>188104</v>
      </c>
    </row>
    <row r="32" spans="1:9" ht="12.75" x14ac:dyDescent="0.2">
      <c r="A32" s="3">
        <f t="shared" ref="A32" si="17">A31</f>
        <v>2327</v>
      </c>
      <c r="B32" s="10" t="s">
        <v>19</v>
      </c>
      <c r="C32" s="29"/>
      <c r="D32" s="20">
        <f t="shared" ref="D32:I32" si="18">SUM(D30:D31)</f>
        <v>1251512</v>
      </c>
      <c r="E32" s="4">
        <f t="shared" si="18"/>
        <v>-3333</v>
      </c>
      <c r="F32" s="4">
        <f t="shared" si="18"/>
        <v>421885</v>
      </c>
      <c r="G32" s="4">
        <f t="shared" si="18"/>
        <v>25031</v>
      </c>
      <c r="H32" s="4">
        <f t="shared" si="18"/>
        <v>9642</v>
      </c>
      <c r="I32" s="7">
        <f t="shared" si="18"/>
        <v>1704737</v>
      </c>
    </row>
    <row r="33" spans="1:9" ht="12.75" x14ac:dyDescent="0.2">
      <c r="A33" s="2">
        <v>2321</v>
      </c>
      <c r="B33" s="9" t="s">
        <v>20</v>
      </c>
      <c r="C33" s="28">
        <v>3111</v>
      </c>
      <c r="D33" s="36">
        <v>1035285</v>
      </c>
      <c r="E33" s="35">
        <v>0</v>
      </c>
      <c r="F33" s="35">
        <v>349926</v>
      </c>
      <c r="G33" s="35">
        <v>20705</v>
      </c>
      <c r="H33" s="35">
        <v>13420</v>
      </c>
      <c r="I33" s="37">
        <f t="shared" si="2"/>
        <v>1419336</v>
      </c>
    </row>
    <row r="34" spans="1:9" ht="12.75" x14ac:dyDescent="0.2">
      <c r="A34" s="2">
        <v>2321</v>
      </c>
      <c r="B34" s="9" t="s">
        <v>20</v>
      </c>
      <c r="C34" s="28">
        <v>3141</v>
      </c>
      <c r="D34" s="36">
        <v>185345</v>
      </c>
      <c r="E34" s="35">
        <v>0</v>
      </c>
      <c r="F34" s="35">
        <v>62647</v>
      </c>
      <c r="G34" s="35">
        <v>3707</v>
      </c>
      <c r="H34" s="35">
        <v>1229</v>
      </c>
      <c r="I34" s="37">
        <f t="shared" si="2"/>
        <v>252928</v>
      </c>
    </row>
    <row r="35" spans="1:9" ht="12.75" x14ac:dyDescent="0.2">
      <c r="A35" s="3">
        <f t="shared" ref="A35" si="19">A34</f>
        <v>2321</v>
      </c>
      <c r="B35" s="10" t="s">
        <v>21</v>
      </c>
      <c r="C35" s="29"/>
      <c r="D35" s="20">
        <f t="shared" ref="D35:I35" si="20">SUM(D33:D34)</f>
        <v>1220630</v>
      </c>
      <c r="E35" s="4">
        <f t="shared" si="20"/>
        <v>0</v>
      </c>
      <c r="F35" s="4">
        <f t="shared" si="20"/>
        <v>412573</v>
      </c>
      <c r="G35" s="4">
        <f t="shared" si="20"/>
        <v>24412</v>
      </c>
      <c r="H35" s="4">
        <f t="shared" si="20"/>
        <v>14649</v>
      </c>
      <c r="I35" s="7">
        <f t="shared" si="20"/>
        <v>1672264</v>
      </c>
    </row>
    <row r="36" spans="1:9" ht="12.75" x14ac:dyDescent="0.2">
      <c r="A36" s="2">
        <v>2423</v>
      </c>
      <c r="B36" s="9" t="s">
        <v>22</v>
      </c>
      <c r="C36" s="28">
        <v>3111</v>
      </c>
      <c r="D36" s="36">
        <v>432704</v>
      </c>
      <c r="E36" s="35">
        <v>1917</v>
      </c>
      <c r="F36" s="35">
        <v>146902</v>
      </c>
      <c r="G36" s="35">
        <v>8654</v>
      </c>
      <c r="H36" s="35">
        <v>6208</v>
      </c>
      <c r="I36" s="37">
        <f t="shared" si="2"/>
        <v>596385</v>
      </c>
    </row>
    <row r="37" spans="1:9" ht="12.75" x14ac:dyDescent="0.2">
      <c r="A37" s="2">
        <v>2423</v>
      </c>
      <c r="B37" s="9" t="s">
        <v>22</v>
      </c>
      <c r="C37" s="28">
        <v>3141</v>
      </c>
      <c r="D37" s="36">
        <v>78318</v>
      </c>
      <c r="E37" s="35">
        <v>0</v>
      </c>
      <c r="F37" s="35">
        <v>26472</v>
      </c>
      <c r="G37" s="35">
        <v>1566</v>
      </c>
      <c r="H37" s="35">
        <v>470</v>
      </c>
      <c r="I37" s="37">
        <f t="shared" si="2"/>
        <v>106826</v>
      </c>
    </row>
    <row r="38" spans="1:9" ht="12.75" x14ac:dyDescent="0.2">
      <c r="A38" s="3">
        <f t="shared" ref="A38" si="21">A37</f>
        <v>2423</v>
      </c>
      <c r="B38" s="10" t="s">
        <v>23</v>
      </c>
      <c r="C38" s="29"/>
      <c r="D38" s="20">
        <f t="shared" ref="D38:I38" si="22">SUM(D36:D37)</f>
        <v>511022</v>
      </c>
      <c r="E38" s="4">
        <f t="shared" si="22"/>
        <v>1917</v>
      </c>
      <c r="F38" s="4">
        <f t="shared" si="22"/>
        <v>173374</v>
      </c>
      <c r="G38" s="4">
        <f t="shared" si="22"/>
        <v>10220</v>
      </c>
      <c r="H38" s="4">
        <f t="shared" si="22"/>
        <v>6678</v>
      </c>
      <c r="I38" s="7">
        <f t="shared" si="22"/>
        <v>703211</v>
      </c>
    </row>
    <row r="39" spans="1:9" ht="12.75" x14ac:dyDescent="0.2">
      <c r="A39" s="2">
        <v>2428</v>
      </c>
      <c r="B39" s="9" t="s">
        <v>24</v>
      </c>
      <c r="C39" s="28">
        <v>3111</v>
      </c>
      <c r="D39" s="36">
        <v>809607</v>
      </c>
      <c r="E39" s="35">
        <v>100</v>
      </c>
      <c r="F39" s="35">
        <v>273681</v>
      </c>
      <c r="G39" s="35">
        <v>16192</v>
      </c>
      <c r="H39" s="35">
        <v>12849</v>
      </c>
      <c r="I39" s="37">
        <f t="shared" si="2"/>
        <v>1112429</v>
      </c>
    </row>
    <row r="40" spans="1:9" ht="12.75" x14ac:dyDescent="0.2">
      <c r="A40" s="2">
        <v>2428</v>
      </c>
      <c r="B40" s="9" t="s">
        <v>24</v>
      </c>
      <c r="C40" s="28">
        <v>3141</v>
      </c>
      <c r="D40" s="36">
        <v>127793</v>
      </c>
      <c r="E40" s="35">
        <v>0</v>
      </c>
      <c r="F40" s="35">
        <v>43194</v>
      </c>
      <c r="G40" s="35">
        <v>2556</v>
      </c>
      <c r="H40" s="35">
        <v>976</v>
      </c>
      <c r="I40" s="37">
        <f t="shared" si="2"/>
        <v>174519</v>
      </c>
    </row>
    <row r="41" spans="1:9" ht="12.75" x14ac:dyDescent="0.2">
      <c r="A41" s="3">
        <f t="shared" ref="A41" si="23">A40</f>
        <v>2428</v>
      </c>
      <c r="B41" s="10" t="s">
        <v>25</v>
      </c>
      <c r="C41" s="29"/>
      <c r="D41" s="20">
        <f t="shared" ref="D41:I41" si="24">SUM(D39:D40)</f>
        <v>937400</v>
      </c>
      <c r="E41" s="4">
        <f t="shared" si="24"/>
        <v>100</v>
      </c>
      <c r="F41" s="4">
        <f t="shared" si="24"/>
        <v>316875</v>
      </c>
      <c r="G41" s="4">
        <f t="shared" si="24"/>
        <v>18748</v>
      </c>
      <c r="H41" s="4">
        <f t="shared" si="24"/>
        <v>13825</v>
      </c>
      <c r="I41" s="7">
        <f t="shared" si="24"/>
        <v>1286948</v>
      </c>
    </row>
    <row r="42" spans="1:9" ht="12.75" x14ac:dyDescent="0.2">
      <c r="A42" s="2">
        <v>2413</v>
      </c>
      <c r="B42" s="9" t="s">
        <v>26</v>
      </c>
      <c r="C42" s="28">
        <v>3111</v>
      </c>
      <c r="D42" s="36">
        <v>627077</v>
      </c>
      <c r="E42" s="35">
        <v>0</v>
      </c>
      <c r="F42" s="35">
        <v>211952</v>
      </c>
      <c r="G42" s="35">
        <v>12542</v>
      </c>
      <c r="H42" s="35">
        <v>345</v>
      </c>
      <c r="I42" s="37">
        <f t="shared" si="2"/>
        <v>851916</v>
      </c>
    </row>
    <row r="43" spans="1:9" ht="12.75" x14ac:dyDescent="0.2">
      <c r="A43" s="2">
        <v>2413</v>
      </c>
      <c r="B43" s="9" t="s">
        <v>26</v>
      </c>
      <c r="C43" s="28">
        <v>3141</v>
      </c>
      <c r="D43" s="36">
        <v>104789</v>
      </c>
      <c r="E43" s="35">
        <v>0</v>
      </c>
      <c r="F43" s="35">
        <v>35418</v>
      </c>
      <c r="G43" s="35">
        <v>2096</v>
      </c>
      <c r="H43" s="35">
        <v>732</v>
      </c>
      <c r="I43" s="37">
        <f t="shared" si="2"/>
        <v>143035</v>
      </c>
    </row>
    <row r="44" spans="1:9" ht="12.75" x14ac:dyDescent="0.2">
      <c r="A44" s="3">
        <f t="shared" ref="A44" si="25">A43</f>
        <v>2413</v>
      </c>
      <c r="B44" s="10" t="s">
        <v>27</v>
      </c>
      <c r="C44" s="29"/>
      <c r="D44" s="20">
        <f t="shared" ref="D44:I44" si="26">SUM(D42:D43)</f>
        <v>731866</v>
      </c>
      <c r="E44" s="4">
        <f t="shared" si="26"/>
        <v>0</v>
      </c>
      <c r="F44" s="4">
        <f t="shared" si="26"/>
        <v>247370</v>
      </c>
      <c r="G44" s="4">
        <f t="shared" si="26"/>
        <v>14638</v>
      </c>
      <c r="H44" s="4">
        <f t="shared" si="26"/>
        <v>1077</v>
      </c>
      <c r="I44" s="7">
        <f t="shared" si="26"/>
        <v>994951</v>
      </c>
    </row>
    <row r="45" spans="1:9" ht="12.75" x14ac:dyDescent="0.2">
      <c r="A45" s="2">
        <v>2410</v>
      </c>
      <c r="B45" s="9" t="s">
        <v>28</v>
      </c>
      <c r="C45" s="28">
        <v>3111</v>
      </c>
      <c r="D45" s="36">
        <v>906630</v>
      </c>
      <c r="E45" s="35">
        <v>5315</v>
      </c>
      <c r="F45" s="35">
        <v>308238</v>
      </c>
      <c r="G45" s="35">
        <v>18133</v>
      </c>
      <c r="H45" s="35">
        <v>4309</v>
      </c>
      <c r="I45" s="37">
        <f t="shared" si="2"/>
        <v>1242625</v>
      </c>
    </row>
    <row r="46" spans="1:9" ht="12.75" x14ac:dyDescent="0.2">
      <c r="A46" s="2">
        <v>2410</v>
      </c>
      <c r="B46" s="9" t="s">
        <v>28</v>
      </c>
      <c r="C46" s="28">
        <v>3141</v>
      </c>
      <c r="D46" s="36">
        <v>116771</v>
      </c>
      <c r="E46" s="35">
        <v>0</v>
      </c>
      <c r="F46" s="35">
        <v>39469</v>
      </c>
      <c r="G46" s="35">
        <v>2336</v>
      </c>
      <c r="H46" s="35">
        <v>855</v>
      </c>
      <c r="I46" s="37">
        <f t="shared" si="2"/>
        <v>159431</v>
      </c>
    </row>
    <row r="47" spans="1:9" ht="12.75" x14ac:dyDescent="0.2">
      <c r="A47" s="3">
        <f t="shared" ref="A47" si="27">A46</f>
        <v>2410</v>
      </c>
      <c r="B47" s="10" t="s">
        <v>29</v>
      </c>
      <c r="C47" s="29"/>
      <c r="D47" s="20">
        <f t="shared" ref="D47:I47" si="28">SUM(D45:D46)</f>
        <v>1023401</v>
      </c>
      <c r="E47" s="4">
        <f t="shared" si="28"/>
        <v>5315</v>
      </c>
      <c r="F47" s="4">
        <f t="shared" si="28"/>
        <v>347707</v>
      </c>
      <c r="G47" s="4">
        <f t="shared" si="28"/>
        <v>20469</v>
      </c>
      <c r="H47" s="4">
        <f t="shared" si="28"/>
        <v>5164</v>
      </c>
      <c r="I47" s="7">
        <f t="shared" si="28"/>
        <v>1402056</v>
      </c>
    </row>
    <row r="48" spans="1:9" ht="12.75" x14ac:dyDescent="0.2">
      <c r="A48" s="2">
        <v>2436</v>
      </c>
      <c r="B48" s="9" t="s">
        <v>30</v>
      </c>
      <c r="C48" s="28">
        <v>3111</v>
      </c>
      <c r="D48" s="36">
        <v>803219</v>
      </c>
      <c r="E48" s="35">
        <v>0</v>
      </c>
      <c r="F48" s="35">
        <v>271488</v>
      </c>
      <c r="G48" s="35">
        <v>16065</v>
      </c>
      <c r="H48" s="35">
        <v>-5555</v>
      </c>
      <c r="I48" s="37">
        <f t="shared" si="2"/>
        <v>1085217</v>
      </c>
    </row>
    <row r="49" spans="1:9" ht="12.75" x14ac:dyDescent="0.2">
      <c r="A49" s="2">
        <v>2436</v>
      </c>
      <c r="B49" s="9" t="s">
        <v>30</v>
      </c>
      <c r="C49" s="28">
        <v>3141</v>
      </c>
      <c r="D49" s="36">
        <v>100229</v>
      </c>
      <c r="E49" s="35">
        <v>0</v>
      </c>
      <c r="F49" s="35">
        <v>33878</v>
      </c>
      <c r="G49" s="35">
        <v>2004</v>
      </c>
      <c r="H49" s="35">
        <v>682</v>
      </c>
      <c r="I49" s="37">
        <f t="shared" si="2"/>
        <v>136793</v>
      </c>
    </row>
    <row r="50" spans="1:9" ht="12.75" x14ac:dyDescent="0.2">
      <c r="A50" s="3">
        <f t="shared" ref="A50" si="29">A49</f>
        <v>2436</v>
      </c>
      <c r="B50" s="10" t="s">
        <v>31</v>
      </c>
      <c r="C50" s="29"/>
      <c r="D50" s="20">
        <f t="shared" ref="D50:I50" si="30">SUM(D48:D49)</f>
        <v>903448</v>
      </c>
      <c r="E50" s="4">
        <f t="shared" si="30"/>
        <v>0</v>
      </c>
      <c r="F50" s="4">
        <f t="shared" si="30"/>
        <v>305366</v>
      </c>
      <c r="G50" s="4">
        <f t="shared" si="30"/>
        <v>18069</v>
      </c>
      <c r="H50" s="4">
        <f t="shared" si="30"/>
        <v>-4873</v>
      </c>
      <c r="I50" s="7">
        <f t="shared" si="30"/>
        <v>1222010</v>
      </c>
    </row>
    <row r="51" spans="1:9" ht="12.75" x14ac:dyDescent="0.2">
      <c r="A51" s="2">
        <v>2424</v>
      </c>
      <c r="B51" s="9" t="s">
        <v>32</v>
      </c>
      <c r="C51" s="28">
        <v>3111</v>
      </c>
      <c r="D51" s="36">
        <v>395721</v>
      </c>
      <c r="E51" s="35">
        <v>0</v>
      </c>
      <c r="F51" s="35">
        <v>133753</v>
      </c>
      <c r="G51" s="35">
        <v>7914</v>
      </c>
      <c r="H51" s="35">
        <v>8008</v>
      </c>
      <c r="I51" s="37">
        <f t="shared" si="2"/>
        <v>545396</v>
      </c>
    </row>
    <row r="52" spans="1:9" ht="12.75" x14ac:dyDescent="0.2">
      <c r="A52" s="2">
        <v>2424</v>
      </c>
      <c r="B52" s="9" t="s">
        <v>32</v>
      </c>
      <c r="C52" s="28">
        <v>3141</v>
      </c>
      <c r="D52" s="36">
        <v>79670</v>
      </c>
      <c r="E52" s="35">
        <v>0</v>
      </c>
      <c r="F52" s="35">
        <v>26929</v>
      </c>
      <c r="G52" s="35">
        <v>1593</v>
      </c>
      <c r="H52" s="35">
        <v>488</v>
      </c>
      <c r="I52" s="37">
        <f t="shared" si="2"/>
        <v>108680</v>
      </c>
    </row>
    <row r="53" spans="1:9" ht="12.75" x14ac:dyDescent="0.2">
      <c r="A53" s="3">
        <f t="shared" ref="A53" si="31">A52</f>
        <v>2424</v>
      </c>
      <c r="B53" s="10" t="s">
        <v>33</v>
      </c>
      <c r="C53" s="29"/>
      <c r="D53" s="20">
        <f t="shared" ref="D53:I53" si="32">SUM(D51:D52)</f>
        <v>475391</v>
      </c>
      <c r="E53" s="4">
        <f t="shared" si="32"/>
        <v>0</v>
      </c>
      <c r="F53" s="4">
        <f t="shared" si="32"/>
        <v>160682</v>
      </c>
      <c r="G53" s="4">
        <f t="shared" si="32"/>
        <v>9507</v>
      </c>
      <c r="H53" s="4">
        <f t="shared" si="32"/>
        <v>8496</v>
      </c>
      <c r="I53" s="7">
        <f t="shared" si="32"/>
        <v>654076</v>
      </c>
    </row>
    <row r="54" spans="1:9" ht="12.75" x14ac:dyDescent="0.2">
      <c r="A54" s="2">
        <v>2417</v>
      </c>
      <c r="B54" s="9" t="s">
        <v>34</v>
      </c>
      <c r="C54" s="28">
        <v>3111</v>
      </c>
      <c r="D54" s="36">
        <v>2318452</v>
      </c>
      <c r="E54" s="35">
        <v>1800</v>
      </c>
      <c r="F54" s="35">
        <v>784244</v>
      </c>
      <c r="G54" s="35">
        <v>46369</v>
      </c>
      <c r="H54" s="35">
        <v>6281</v>
      </c>
      <c r="I54" s="37">
        <f t="shared" ref="I54:I81" si="33">SUM(D54:H54)</f>
        <v>3157146</v>
      </c>
    </row>
    <row r="55" spans="1:9" ht="12.75" x14ac:dyDescent="0.2">
      <c r="A55" s="2">
        <v>2417</v>
      </c>
      <c r="B55" s="9" t="s">
        <v>34</v>
      </c>
      <c r="C55" s="28">
        <v>3141</v>
      </c>
      <c r="D55" s="36">
        <v>243635</v>
      </c>
      <c r="E55" s="35">
        <v>-600</v>
      </c>
      <c r="F55" s="35">
        <v>82146</v>
      </c>
      <c r="G55" s="35">
        <v>4873</v>
      </c>
      <c r="H55" s="35">
        <v>1802</v>
      </c>
      <c r="I55" s="37">
        <f t="shared" si="33"/>
        <v>331856</v>
      </c>
    </row>
    <row r="56" spans="1:9" ht="12.75" x14ac:dyDescent="0.2">
      <c r="A56" s="3">
        <f t="shared" ref="A56" si="34">A55</f>
        <v>2417</v>
      </c>
      <c r="B56" s="10" t="s">
        <v>35</v>
      </c>
      <c r="C56" s="29"/>
      <c r="D56" s="20">
        <f t="shared" ref="D56:I56" si="35">SUM(D54:D55)</f>
        <v>2562087</v>
      </c>
      <c r="E56" s="4">
        <f t="shared" si="35"/>
        <v>1200</v>
      </c>
      <c r="F56" s="4">
        <f t="shared" si="35"/>
        <v>866390</v>
      </c>
      <c r="G56" s="4">
        <f t="shared" si="35"/>
        <v>51242</v>
      </c>
      <c r="H56" s="4">
        <f t="shared" si="35"/>
        <v>8083</v>
      </c>
      <c r="I56" s="7">
        <f t="shared" si="35"/>
        <v>3489002</v>
      </c>
    </row>
    <row r="57" spans="1:9" ht="12.75" x14ac:dyDescent="0.2">
      <c r="A57" s="2">
        <v>2416</v>
      </c>
      <c r="B57" s="9" t="s">
        <v>36</v>
      </c>
      <c r="C57" s="28">
        <v>3111</v>
      </c>
      <c r="D57" s="36">
        <v>737067</v>
      </c>
      <c r="E57" s="35">
        <v>5667</v>
      </c>
      <c r="F57" s="35">
        <v>251044</v>
      </c>
      <c r="G57" s="35">
        <v>14742</v>
      </c>
      <c r="H57" s="35">
        <v>6607</v>
      </c>
      <c r="I57" s="37">
        <f t="shared" si="33"/>
        <v>1015127</v>
      </c>
    </row>
    <row r="58" spans="1:9" ht="12.75" x14ac:dyDescent="0.2">
      <c r="A58" s="2">
        <v>2416</v>
      </c>
      <c r="B58" s="9" t="s">
        <v>36</v>
      </c>
      <c r="C58" s="28">
        <v>3141</v>
      </c>
      <c r="D58" s="36">
        <v>83540</v>
      </c>
      <c r="E58" s="35">
        <v>0</v>
      </c>
      <c r="F58" s="35">
        <v>28237</v>
      </c>
      <c r="G58" s="35">
        <v>1671</v>
      </c>
      <c r="H58" s="35">
        <v>525</v>
      </c>
      <c r="I58" s="37">
        <f t="shared" si="33"/>
        <v>113973</v>
      </c>
    </row>
    <row r="59" spans="1:9" ht="12.75" x14ac:dyDescent="0.2">
      <c r="A59" s="3">
        <f t="shared" ref="A59" si="36">A58</f>
        <v>2416</v>
      </c>
      <c r="B59" s="10" t="s">
        <v>37</v>
      </c>
      <c r="C59" s="29"/>
      <c r="D59" s="20">
        <f t="shared" ref="D59:I59" si="37">SUM(D57:D58)</f>
        <v>820607</v>
      </c>
      <c r="E59" s="4">
        <f t="shared" si="37"/>
        <v>5667</v>
      </c>
      <c r="F59" s="4">
        <f t="shared" si="37"/>
        <v>279281</v>
      </c>
      <c r="G59" s="4">
        <f t="shared" si="37"/>
        <v>16413</v>
      </c>
      <c r="H59" s="4">
        <f t="shared" si="37"/>
        <v>7132</v>
      </c>
      <c r="I59" s="7">
        <f t="shared" si="37"/>
        <v>1129100</v>
      </c>
    </row>
    <row r="60" spans="1:9" ht="12.75" x14ac:dyDescent="0.2">
      <c r="A60" s="2">
        <v>2421</v>
      </c>
      <c r="B60" s="9" t="s">
        <v>38</v>
      </c>
      <c r="C60" s="28">
        <v>3111</v>
      </c>
      <c r="D60" s="36">
        <v>1256491</v>
      </c>
      <c r="E60" s="35">
        <v>0</v>
      </c>
      <c r="F60" s="35">
        <v>424694</v>
      </c>
      <c r="G60" s="35">
        <v>25130</v>
      </c>
      <c r="H60" s="35">
        <v>19024</v>
      </c>
      <c r="I60" s="37">
        <f t="shared" si="33"/>
        <v>1725339</v>
      </c>
    </row>
    <row r="61" spans="1:9" ht="12.75" x14ac:dyDescent="0.2">
      <c r="A61" s="2">
        <v>2421</v>
      </c>
      <c r="B61" s="9" t="s">
        <v>38</v>
      </c>
      <c r="C61" s="28">
        <v>3141</v>
      </c>
      <c r="D61" s="36">
        <v>175386</v>
      </c>
      <c r="E61" s="35">
        <v>0</v>
      </c>
      <c r="F61" s="35">
        <v>59281</v>
      </c>
      <c r="G61" s="35">
        <v>3507</v>
      </c>
      <c r="H61" s="35">
        <v>1455</v>
      </c>
      <c r="I61" s="37">
        <f t="shared" si="33"/>
        <v>239629</v>
      </c>
    </row>
    <row r="62" spans="1:9" ht="12.75" x14ac:dyDescent="0.2">
      <c r="A62" s="3">
        <f t="shared" ref="A62" si="38">A61</f>
        <v>2421</v>
      </c>
      <c r="B62" s="10" t="s">
        <v>39</v>
      </c>
      <c r="C62" s="29"/>
      <c r="D62" s="20">
        <f t="shared" ref="D62:I62" si="39">SUM(D60:D61)</f>
        <v>1431877</v>
      </c>
      <c r="E62" s="4">
        <f t="shared" si="39"/>
        <v>0</v>
      </c>
      <c r="F62" s="4">
        <f t="shared" si="39"/>
        <v>483975</v>
      </c>
      <c r="G62" s="4">
        <f t="shared" si="39"/>
        <v>28637</v>
      </c>
      <c r="H62" s="4">
        <f t="shared" si="39"/>
        <v>20479</v>
      </c>
      <c r="I62" s="7">
        <f t="shared" si="39"/>
        <v>1964968</v>
      </c>
    </row>
    <row r="63" spans="1:9" ht="12.75" x14ac:dyDescent="0.2">
      <c r="A63" s="2">
        <v>2419</v>
      </c>
      <c r="B63" s="9" t="s">
        <v>40</v>
      </c>
      <c r="C63" s="28">
        <v>3111</v>
      </c>
      <c r="D63" s="36">
        <v>647836</v>
      </c>
      <c r="E63" s="35">
        <v>0</v>
      </c>
      <c r="F63" s="35">
        <v>218968</v>
      </c>
      <c r="G63" s="35">
        <v>12957</v>
      </c>
      <c r="H63" s="35">
        <v>9279</v>
      </c>
      <c r="I63" s="37">
        <f t="shared" si="33"/>
        <v>889040</v>
      </c>
    </row>
    <row r="64" spans="1:9" ht="12.75" x14ac:dyDescent="0.2">
      <c r="A64" s="2">
        <v>2419</v>
      </c>
      <c r="B64" s="9" t="s">
        <v>40</v>
      </c>
      <c r="C64" s="28">
        <v>3141</v>
      </c>
      <c r="D64" s="36">
        <v>103101</v>
      </c>
      <c r="E64" s="35">
        <v>120</v>
      </c>
      <c r="F64" s="35">
        <v>34889</v>
      </c>
      <c r="G64" s="35">
        <v>2063</v>
      </c>
      <c r="H64" s="35">
        <v>713</v>
      </c>
      <c r="I64" s="37">
        <f t="shared" si="33"/>
        <v>140886</v>
      </c>
    </row>
    <row r="65" spans="1:9" ht="12.75" x14ac:dyDescent="0.2">
      <c r="A65" s="3">
        <f t="shared" ref="A65" si="40">A64</f>
        <v>2419</v>
      </c>
      <c r="B65" s="10" t="s">
        <v>41</v>
      </c>
      <c r="C65" s="29"/>
      <c r="D65" s="20">
        <f t="shared" ref="D65:I65" si="41">SUM(D63:D64)</f>
        <v>750937</v>
      </c>
      <c r="E65" s="4">
        <f t="shared" si="41"/>
        <v>120</v>
      </c>
      <c r="F65" s="4">
        <f t="shared" si="41"/>
        <v>253857</v>
      </c>
      <c r="G65" s="4">
        <f t="shared" si="41"/>
        <v>15020</v>
      </c>
      <c r="H65" s="4">
        <f t="shared" si="41"/>
        <v>9992</v>
      </c>
      <c r="I65" s="7">
        <f t="shared" si="41"/>
        <v>1029926</v>
      </c>
    </row>
    <row r="66" spans="1:9" ht="12.75" x14ac:dyDescent="0.2">
      <c r="A66" s="2">
        <v>2430</v>
      </c>
      <c r="B66" s="9" t="s">
        <v>42</v>
      </c>
      <c r="C66" s="28">
        <v>3111</v>
      </c>
      <c r="D66" s="36">
        <v>607866</v>
      </c>
      <c r="E66" s="35">
        <v>-5107</v>
      </c>
      <c r="F66" s="35">
        <v>203733</v>
      </c>
      <c r="G66" s="35">
        <v>12158</v>
      </c>
      <c r="H66" s="35">
        <v>5512</v>
      </c>
      <c r="I66" s="37">
        <f t="shared" si="33"/>
        <v>824162</v>
      </c>
    </row>
    <row r="67" spans="1:9" ht="12.75" x14ac:dyDescent="0.2">
      <c r="A67" s="2">
        <v>2430</v>
      </c>
      <c r="B67" s="9" t="s">
        <v>42</v>
      </c>
      <c r="C67" s="28">
        <v>3141</v>
      </c>
      <c r="D67" s="36">
        <v>88732</v>
      </c>
      <c r="E67" s="35">
        <v>0</v>
      </c>
      <c r="F67" s="35">
        <v>29992</v>
      </c>
      <c r="G67" s="35">
        <v>1774</v>
      </c>
      <c r="H67" s="35">
        <v>539</v>
      </c>
      <c r="I67" s="37">
        <f t="shared" si="33"/>
        <v>121037</v>
      </c>
    </row>
    <row r="68" spans="1:9" ht="12.75" x14ac:dyDescent="0.2">
      <c r="A68" s="3">
        <f t="shared" ref="A68" si="42">A67</f>
        <v>2430</v>
      </c>
      <c r="B68" s="10" t="s">
        <v>43</v>
      </c>
      <c r="C68" s="29"/>
      <c r="D68" s="20">
        <f t="shared" ref="D68:I68" si="43">SUM(D66:D67)</f>
        <v>696598</v>
      </c>
      <c r="E68" s="4">
        <f t="shared" si="43"/>
        <v>-5107</v>
      </c>
      <c r="F68" s="4">
        <f t="shared" si="43"/>
        <v>233725</v>
      </c>
      <c r="G68" s="4">
        <f t="shared" si="43"/>
        <v>13932</v>
      </c>
      <c r="H68" s="4">
        <f t="shared" si="43"/>
        <v>6051</v>
      </c>
      <c r="I68" s="7">
        <f t="shared" si="43"/>
        <v>945199</v>
      </c>
    </row>
    <row r="69" spans="1:9" ht="12.75" x14ac:dyDescent="0.2">
      <c r="A69" s="2">
        <v>2409</v>
      </c>
      <c r="B69" s="9" t="s">
        <v>44</v>
      </c>
      <c r="C69" s="28">
        <v>3111</v>
      </c>
      <c r="D69" s="36">
        <v>915201</v>
      </c>
      <c r="E69" s="35">
        <v>0</v>
      </c>
      <c r="F69" s="35">
        <v>309338</v>
      </c>
      <c r="G69" s="35">
        <v>18304</v>
      </c>
      <c r="H69" s="35">
        <v>14850</v>
      </c>
      <c r="I69" s="37">
        <f t="shared" si="33"/>
        <v>1257693</v>
      </c>
    </row>
    <row r="70" spans="1:9" ht="12.75" x14ac:dyDescent="0.2">
      <c r="A70" s="2">
        <v>2409</v>
      </c>
      <c r="B70" s="9" t="s">
        <v>44</v>
      </c>
      <c r="C70" s="28">
        <v>3141</v>
      </c>
      <c r="D70" s="36">
        <v>164525</v>
      </c>
      <c r="E70" s="35">
        <v>0</v>
      </c>
      <c r="F70" s="35">
        <v>55610</v>
      </c>
      <c r="G70" s="35">
        <v>3291</v>
      </c>
      <c r="H70" s="35">
        <v>1016</v>
      </c>
      <c r="I70" s="37">
        <f t="shared" si="33"/>
        <v>224442</v>
      </c>
    </row>
    <row r="71" spans="1:9" ht="12.75" x14ac:dyDescent="0.2">
      <c r="A71" s="3">
        <f t="shared" ref="A71" si="44">A70</f>
        <v>2409</v>
      </c>
      <c r="B71" s="10" t="s">
        <v>45</v>
      </c>
      <c r="C71" s="29"/>
      <c r="D71" s="20">
        <f t="shared" ref="D71:I71" si="45">SUM(D69:D70)</f>
        <v>1079726</v>
      </c>
      <c r="E71" s="4">
        <f t="shared" si="45"/>
        <v>0</v>
      </c>
      <c r="F71" s="4">
        <f t="shared" si="45"/>
        <v>364948</v>
      </c>
      <c r="G71" s="4">
        <f t="shared" si="45"/>
        <v>21595</v>
      </c>
      <c r="H71" s="4">
        <f t="shared" si="45"/>
        <v>15866</v>
      </c>
      <c r="I71" s="7">
        <f t="shared" si="45"/>
        <v>1482135</v>
      </c>
    </row>
    <row r="72" spans="1:9" ht="12.75" x14ac:dyDescent="0.2">
      <c r="A72" s="2">
        <v>2429</v>
      </c>
      <c r="B72" s="9" t="s">
        <v>46</v>
      </c>
      <c r="C72" s="28">
        <v>3111</v>
      </c>
      <c r="D72" s="36">
        <v>871609</v>
      </c>
      <c r="E72" s="35">
        <v>-5000</v>
      </c>
      <c r="F72" s="35">
        <v>292914</v>
      </c>
      <c r="G72" s="35">
        <v>17432</v>
      </c>
      <c r="H72" s="35">
        <v>10549</v>
      </c>
      <c r="I72" s="37">
        <f t="shared" si="33"/>
        <v>1187504</v>
      </c>
    </row>
    <row r="73" spans="1:9" ht="12.75" x14ac:dyDescent="0.2">
      <c r="A73" s="2">
        <v>2429</v>
      </c>
      <c r="B73" s="9" t="s">
        <v>46</v>
      </c>
      <c r="C73" s="28">
        <v>3141</v>
      </c>
      <c r="D73" s="36">
        <v>126559</v>
      </c>
      <c r="E73" s="35">
        <v>0</v>
      </c>
      <c r="F73" s="35">
        <v>42777</v>
      </c>
      <c r="G73" s="35">
        <v>2532</v>
      </c>
      <c r="H73" s="35">
        <v>957</v>
      </c>
      <c r="I73" s="37">
        <f t="shared" si="33"/>
        <v>172825</v>
      </c>
    </row>
    <row r="74" spans="1:9" ht="12.75" x14ac:dyDescent="0.2">
      <c r="A74" s="3">
        <f t="shared" ref="A74" si="46">A73</f>
        <v>2429</v>
      </c>
      <c r="B74" s="10" t="s">
        <v>47</v>
      </c>
      <c r="C74" s="29"/>
      <c r="D74" s="20">
        <f t="shared" ref="D74:I74" si="47">SUM(D72:D73)</f>
        <v>998168</v>
      </c>
      <c r="E74" s="4">
        <f t="shared" si="47"/>
        <v>-5000</v>
      </c>
      <c r="F74" s="4">
        <f t="shared" si="47"/>
        <v>335691</v>
      </c>
      <c r="G74" s="4">
        <f t="shared" si="47"/>
        <v>19964</v>
      </c>
      <c r="H74" s="4">
        <f t="shared" si="47"/>
        <v>11506</v>
      </c>
      <c r="I74" s="7">
        <f t="shared" si="47"/>
        <v>1360329</v>
      </c>
    </row>
    <row r="75" spans="1:9" ht="12.75" x14ac:dyDescent="0.2">
      <c r="A75" s="2">
        <v>2412</v>
      </c>
      <c r="B75" s="9" t="s">
        <v>48</v>
      </c>
      <c r="C75" s="28">
        <v>3111</v>
      </c>
      <c r="D75" s="36">
        <v>1348731</v>
      </c>
      <c r="E75" s="35">
        <v>20383</v>
      </c>
      <c r="F75" s="35">
        <v>462760</v>
      </c>
      <c r="G75" s="35">
        <v>26975</v>
      </c>
      <c r="H75" s="35">
        <v>3047</v>
      </c>
      <c r="I75" s="37">
        <f t="shared" si="33"/>
        <v>1861896</v>
      </c>
    </row>
    <row r="76" spans="1:9" ht="12.75" x14ac:dyDescent="0.2">
      <c r="A76" s="2">
        <v>2412</v>
      </c>
      <c r="B76" s="9" t="s">
        <v>48</v>
      </c>
      <c r="C76" s="28">
        <v>3141</v>
      </c>
      <c r="D76" s="36">
        <v>184504</v>
      </c>
      <c r="E76" s="35">
        <v>0</v>
      </c>
      <c r="F76" s="35">
        <v>62363</v>
      </c>
      <c r="G76" s="35">
        <v>3690</v>
      </c>
      <c r="H76" s="35">
        <v>1236</v>
      </c>
      <c r="I76" s="37">
        <f t="shared" si="33"/>
        <v>251793</v>
      </c>
    </row>
    <row r="77" spans="1:9" ht="12.75" x14ac:dyDescent="0.2">
      <c r="A77" s="3">
        <f t="shared" ref="A77" si="48">A76</f>
        <v>2412</v>
      </c>
      <c r="B77" s="10" t="s">
        <v>49</v>
      </c>
      <c r="C77" s="29"/>
      <c r="D77" s="20">
        <f t="shared" ref="D77:I77" si="49">SUM(D75:D76)</f>
        <v>1533235</v>
      </c>
      <c r="E77" s="4">
        <f t="shared" si="49"/>
        <v>20383</v>
      </c>
      <c r="F77" s="4">
        <f t="shared" si="49"/>
        <v>525123</v>
      </c>
      <c r="G77" s="4">
        <f t="shared" si="49"/>
        <v>30665</v>
      </c>
      <c r="H77" s="4">
        <f t="shared" si="49"/>
        <v>4283</v>
      </c>
      <c r="I77" s="7">
        <f t="shared" si="49"/>
        <v>2113689</v>
      </c>
    </row>
    <row r="78" spans="1:9" ht="12.75" x14ac:dyDescent="0.2">
      <c r="A78" s="2">
        <v>2418</v>
      </c>
      <c r="B78" s="9" t="s">
        <v>50</v>
      </c>
      <c r="C78" s="28">
        <v>3111</v>
      </c>
      <c r="D78" s="36">
        <v>402861</v>
      </c>
      <c r="E78" s="35">
        <v>0</v>
      </c>
      <c r="F78" s="35">
        <v>136167</v>
      </c>
      <c r="G78" s="35">
        <v>8057</v>
      </c>
      <c r="H78" s="35">
        <v>5774</v>
      </c>
      <c r="I78" s="37">
        <f t="shared" si="33"/>
        <v>552859</v>
      </c>
    </row>
    <row r="79" spans="1:9" ht="12.75" x14ac:dyDescent="0.2">
      <c r="A79" s="2">
        <v>2418</v>
      </c>
      <c r="B79" s="9" t="s">
        <v>50</v>
      </c>
      <c r="C79" s="28">
        <v>3141</v>
      </c>
      <c r="D79" s="36">
        <v>75512</v>
      </c>
      <c r="E79" s="35">
        <v>0</v>
      </c>
      <c r="F79" s="35">
        <v>25523</v>
      </c>
      <c r="G79" s="35">
        <v>1510</v>
      </c>
      <c r="H79" s="35">
        <v>448</v>
      </c>
      <c r="I79" s="37">
        <f t="shared" si="33"/>
        <v>102993</v>
      </c>
    </row>
    <row r="80" spans="1:9" ht="12.75" x14ac:dyDescent="0.2">
      <c r="A80" s="3">
        <f t="shared" ref="A80" si="50">A79</f>
        <v>2418</v>
      </c>
      <c r="B80" s="10" t="s">
        <v>51</v>
      </c>
      <c r="C80" s="29"/>
      <c r="D80" s="20">
        <f t="shared" ref="D80:I80" si="51">SUM(D78:D79)</f>
        <v>478373</v>
      </c>
      <c r="E80" s="4">
        <f t="shared" si="51"/>
        <v>0</v>
      </c>
      <c r="F80" s="4">
        <f t="shared" si="51"/>
        <v>161690</v>
      </c>
      <c r="G80" s="4">
        <f t="shared" si="51"/>
        <v>9567</v>
      </c>
      <c r="H80" s="4">
        <f t="shared" si="51"/>
        <v>6222</v>
      </c>
      <c r="I80" s="7">
        <f t="shared" si="51"/>
        <v>655852</v>
      </c>
    </row>
    <row r="81" spans="1:9" ht="12.75" x14ac:dyDescent="0.2">
      <c r="A81" s="2">
        <v>2414</v>
      </c>
      <c r="B81" s="9" t="s">
        <v>52</v>
      </c>
      <c r="C81" s="28">
        <v>3111</v>
      </c>
      <c r="D81" s="36">
        <v>504704</v>
      </c>
      <c r="E81" s="35">
        <v>9220</v>
      </c>
      <c r="F81" s="35">
        <v>173707</v>
      </c>
      <c r="G81" s="35">
        <v>10094</v>
      </c>
      <c r="H81" s="35">
        <v>7510</v>
      </c>
      <c r="I81" s="37">
        <f t="shared" si="33"/>
        <v>705235</v>
      </c>
    </row>
    <row r="82" spans="1:9" ht="12.75" x14ac:dyDescent="0.2">
      <c r="A82" s="2">
        <v>2414</v>
      </c>
      <c r="B82" s="9" t="s">
        <v>52</v>
      </c>
      <c r="C82" s="28">
        <v>3141</v>
      </c>
      <c r="D82" s="36">
        <v>92685</v>
      </c>
      <c r="E82" s="35">
        <v>0</v>
      </c>
      <c r="F82" s="35">
        <v>31327</v>
      </c>
      <c r="G82" s="35">
        <v>1854</v>
      </c>
      <c r="H82" s="35">
        <v>610</v>
      </c>
      <c r="I82" s="37">
        <f>SUM(D82:H82)</f>
        <v>126476</v>
      </c>
    </row>
    <row r="83" spans="1:9" ht="12.75" x14ac:dyDescent="0.2">
      <c r="A83" s="3">
        <f t="shared" ref="A83" si="52">A82</f>
        <v>2414</v>
      </c>
      <c r="B83" s="10" t="s">
        <v>53</v>
      </c>
      <c r="C83" s="29"/>
      <c r="D83" s="20">
        <f t="shared" ref="D83:I83" si="53">SUM(D81:D82)</f>
        <v>597389</v>
      </c>
      <c r="E83" s="4">
        <f t="shared" si="53"/>
        <v>9220</v>
      </c>
      <c r="F83" s="4">
        <f t="shared" si="53"/>
        <v>205034</v>
      </c>
      <c r="G83" s="4">
        <f t="shared" si="53"/>
        <v>11948</v>
      </c>
      <c r="H83" s="4">
        <f t="shared" si="53"/>
        <v>8120</v>
      </c>
      <c r="I83" s="7">
        <f t="shared" si="53"/>
        <v>831711</v>
      </c>
    </row>
    <row r="84" spans="1:9" ht="12.75" x14ac:dyDescent="0.2">
      <c r="A84" s="2">
        <v>2443</v>
      </c>
      <c r="B84" s="9" t="s">
        <v>54</v>
      </c>
      <c r="C84" s="28">
        <v>3111</v>
      </c>
      <c r="D84" s="36">
        <v>537423</v>
      </c>
      <c r="E84" s="35">
        <v>0</v>
      </c>
      <c r="F84" s="35">
        <v>181648</v>
      </c>
      <c r="G84" s="35">
        <v>10749</v>
      </c>
      <c r="H84" s="35">
        <v>4948</v>
      </c>
      <c r="I84" s="37">
        <f t="shared" ref="I84:I119" si="54">SUM(D84:H84)</f>
        <v>734768</v>
      </c>
    </row>
    <row r="85" spans="1:9" ht="12.75" x14ac:dyDescent="0.2">
      <c r="A85" s="2">
        <v>2443</v>
      </c>
      <c r="B85" s="9" t="s">
        <v>54</v>
      </c>
      <c r="C85" s="28">
        <v>3141</v>
      </c>
      <c r="D85" s="36">
        <v>93311</v>
      </c>
      <c r="E85" s="35">
        <v>0</v>
      </c>
      <c r="F85" s="35">
        <v>31539</v>
      </c>
      <c r="G85" s="35">
        <v>1866</v>
      </c>
      <c r="H85" s="35">
        <v>619</v>
      </c>
      <c r="I85" s="37">
        <f t="shared" si="54"/>
        <v>127335</v>
      </c>
    </row>
    <row r="86" spans="1:9" ht="12.75" x14ac:dyDescent="0.2">
      <c r="A86" s="3">
        <f t="shared" ref="A86" si="55">A85</f>
        <v>2443</v>
      </c>
      <c r="B86" s="10" t="s">
        <v>55</v>
      </c>
      <c r="C86" s="29"/>
      <c r="D86" s="20">
        <f t="shared" ref="D86:I86" si="56">SUM(D84:D85)</f>
        <v>630734</v>
      </c>
      <c r="E86" s="4">
        <f t="shared" si="56"/>
        <v>0</v>
      </c>
      <c r="F86" s="4">
        <f t="shared" si="56"/>
        <v>213187</v>
      </c>
      <c r="G86" s="4">
        <f t="shared" si="56"/>
        <v>12615</v>
      </c>
      <c r="H86" s="4">
        <f t="shared" si="56"/>
        <v>5567</v>
      </c>
      <c r="I86" s="7">
        <f t="shared" si="56"/>
        <v>862103</v>
      </c>
    </row>
    <row r="87" spans="1:9" ht="12.75" x14ac:dyDescent="0.2">
      <c r="A87" s="2">
        <v>2425</v>
      </c>
      <c r="B87" s="9" t="s">
        <v>56</v>
      </c>
      <c r="C87" s="28">
        <v>3111</v>
      </c>
      <c r="D87" s="36">
        <v>410256</v>
      </c>
      <c r="E87" s="35">
        <v>0</v>
      </c>
      <c r="F87" s="35">
        <v>138667</v>
      </c>
      <c r="G87" s="35">
        <v>8205</v>
      </c>
      <c r="H87" s="35">
        <v>4613</v>
      </c>
      <c r="I87" s="37">
        <f t="shared" si="54"/>
        <v>561741</v>
      </c>
    </row>
    <row r="88" spans="1:9" ht="12.75" x14ac:dyDescent="0.2">
      <c r="A88" s="2">
        <v>2425</v>
      </c>
      <c r="B88" s="9" t="s">
        <v>56</v>
      </c>
      <c r="C88" s="28">
        <v>3141</v>
      </c>
      <c r="D88" s="36">
        <v>79670</v>
      </c>
      <c r="E88" s="35">
        <v>0</v>
      </c>
      <c r="F88" s="35">
        <v>26929</v>
      </c>
      <c r="G88" s="35">
        <v>1593</v>
      </c>
      <c r="H88" s="35">
        <v>488</v>
      </c>
      <c r="I88" s="37">
        <f t="shared" si="54"/>
        <v>108680</v>
      </c>
    </row>
    <row r="89" spans="1:9" ht="12.75" x14ac:dyDescent="0.2">
      <c r="A89" s="3">
        <f t="shared" ref="A89" si="57">A88</f>
        <v>2425</v>
      </c>
      <c r="B89" s="10" t="s">
        <v>57</v>
      </c>
      <c r="C89" s="29"/>
      <c r="D89" s="20">
        <f t="shared" ref="D89:I89" si="58">SUM(D87:D88)</f>
        <v>489926</v>
      </c>
      <c r="E89" s="4">
        <f t="shared" si="58"/>
        <v>0</v>
      </c>
      <c r="F89" s="4">
        <f t="shared" si="58"/>
        <v>165596</v>
      </c>
      <c r="G89" s="4">
        <f t="shared" si="58"/>
        <v>9798</v>
      </c>
      <c r="H89" s="4">
        <f t="shared" si="58"/>
        <v>5101</v>
      </c>
      <c r="I89" s="7">
        <f t="shared" si="58"/>
        <v>670421</v>
      </c>
    </row>
    <row r="90" spans="1:9" ht="12.75" x14ac:dyDescent="0.2">
      <c r="A90" s="2">
        <v>2433</v>
      </c>
      <c r="B90" s="9" t="s">
        <v>58</v>
      </c>
      <c r="C90" s="28">
        <v>3111</v>
      </c>
      <c r="D90" s="36">
        <v>785497</v>
      </c>
      <c r="E90" s="35">
        <v>0</v>
      </c>
      <c r="F90" s="35">
        <v>265498</v>
      </c>
      <c r="G90" s="35">
        <v>15709</v>
      </c>
      <c r="H90" s="35">
        <v>-5987</v>
      </c>
      <c r="I90" s="37">
        <f t="shared" si="54"/>
        <v>1060717</v>
      </c>
    </row>
    <row r="91" spans="1:9" ht="12.75" x14ac:dyDescent="0.2">
      <c r="A91" s="2">
        <v>2433</v>
      </c>
      <c r="B91" s="9" t="s">
        <v>58</v>
      </c>
      <c r="C91" s="28">
        <v>3141</v>
      </c>
      <c r="D91" s="36">
        <v>109664</v>
      </c>
      <c r="E91" s="35">
        <v>0</v>
      </c>
      <c r="F91" s="35">
        <v>37066</v>
      </c>
      <c r="G91" s="35">
        <v>2193</v>
      </c>
      <c r="H91" s="35">
        <v>783</v>
      </c>
      <c r="I91" s="37">
        <f t="shared" si="54"/>
        <v>149706</v>
      </c>
    </row>
    <row r="92" spans="1:9" ht="12.75" x14ac:dyDescent="0.2">
      <c r="A92" s="3">
        <f t="shared" ref="A92" si="59">A91</f>
        <v>2433</v>
      </c>
      <c r="B92" s="10" t="s">
        <v>59</v>
      </c>
      <c r="C92" s="29"/>
      <c r="D92" s="20">
        <f t="shared" ref="D92:I92" si="60">SUM(D90:D91)</f>
        <v>895161</v>
      </c>
      <c r="E92" s="4">
        <f t="shared" si="60"/>
        <v>0</v>
      </c>
      <c r="F92" s="4">
        <f t="shared" si="60"/>
        <v>302564</v>
      </c>
      <c r="G92" s="4">
        <f t="shared" si="60"/>
        <v>17902</v>
      </c>
      <c r="H92" s="4">
        <f t="shared" si="60"/>
        <v>-5204</v>
      </c>
      <c r="I92" s="7">
        <f t="shared" si="60"/>
        <v>1210423</v>
      </c>
    </row>
    <row r="93" spans="1:9" ht="12.75" x14ac:dyDescent="0.2">
      <c r="A93" s="2">
        <v>2435</v>
      </c>
      <c r="B93" s="9" t="s">
        <v>60</v>
      </c>
      <c r="C93" s="28">
        <v>3111</v>
      </c>
      <c r="D93" s="36">
        <v>879567</v>
      </c>
      <c r="E93" s="35">
        <v>2876</v>
      </c>
      <c r="F93" s="35">
        <v>298266</v>
      </c>
      <c r="G93" s="35">
        <v>17591</v>
      </c>
      <c r="H93" s="35">
        <v>8743</v>
      </c>
      <c r="I93" s="37">
        <f t="shared" si="54"/>
        <v>1207043</v>
      </c>
    </row>
    <row r="94" spans="1:9" ht="12.75" x14ac:dyDescent="0.2">
      <c r="A94" s="2">
        <v>2435</v>
      </c>
      <c r="B94" s="9" t="s">
        <v>60</v>
      </c>
      <c r="C94" s="28">
        <v>3141</v>
      </c>
      <c r="D94" s="36">
        <v>112393</v>
      </c>
      <c r="E94" s="35">
        <v>0</v>
      </c>
      <c r="F94" s="35">
        <v>37989</v>
      </c>
      <c r="G94" s="35">
        <v>2247</v>
      </c>
      <c r="H94" s="35">
        <v>790</v>
      </c>
      <c r="I94" s="37">
        <f t="shared" si="54"/>
        <v>153419</v>
      </c>
    </row>
    <row r="95" spans="1:9" ht="12.75" x14ac:dyDescent="0.2">
      <c r="A95" s="3">
        <f t="shared" ref="A95" si="61">A94</f>
        <v>2435</v>
      </c>
      <c r="B95" s="10" t="s">
        <v>61</v>
      </c>
      <c r="C95" s="29"/>
      <c r="D95" s="20">
        <f t="shared" ref="D95:I95" si="62">SUM(D93:D94)</f>
        <v>991960</v>
      </c>
      <c r="E95" s="4">
        <f t="shared" si="62"/>
        <v>2876</v>
      </c>
      <c r="F95" s="4">
        <f t="shared" si="62"/>
        <v>336255</v>
      </c>
      <c r="G95" s="4">
        <f t="shared" si="62"/>
        <v>19838</v>
      </c>
      <c r="H95" s="4">
        <f t="shared" si="62"/>
        <v>9533</v>
      </c>
      <c r="I95" s="7">
        <f t="shared" si="62"/>
        <v>1360462</v>
      </c>
    </row>
    <row r="96" spans="1:9" ht="12.75" x14ac:dyDescent="0.2">
      <c r="A96" s="2">
        <v>2474</v>
      </c>
      <c r="B96" s="9" t="s">
        <v>62</v>
      </c>
      <c r="C96" s="28">
        <v>3111</v>
      </c>
      <c r="D96" s="36">
        <v>401656</v>
      </c>
      <c r="E96" s="35">
        <v>500</v>
      </c>
      <c r="F96" s="35">
        <v>135929</v>
      </c>
      <c r="G96" s="35">
        <v>8034</v>
      </c>
      <c r="H96" s="35">
        <v>-5325</v>
      </c>
      <c r="I96" s="37">
        <f t="shared" si="54"/>
        <v>540794</v>
      </c>
    </row>
    <row r="97" spans="1:9" ht="12.75" x14ac:dyDescent="0.2">
      <c r="A97" s="2">
        <v>2474</v>
      </c>
      <c r="B97" s="9" t="s">
        <v>62</v>
      </c>
      <c r="C97" s="28">
        <v>3113</v>
      </c>
      <c r="D97" s="36">
        <v>3197130</v>
      </c>
      <c r="E97" s="35">
        <v>4834</v>
      </c>
      <c r="F97" s="35">
        <v>1082263</v>
      </c>
      <c r="G97" s="35">
        <v>63942</v>
      </c>
      <c r="H97" s="35">
        <v>109358</v>
      </c>
      <c r="I97" s="37">
        <f t="shared" si="54"/>
        <v>4457527</v>
      </c>
    </row>
    <row r="98" spans="1:9" ht="12.75" x14ac:dyDescent="0.2">
      <c r="A98" s="2">
        <v>2474</v>
      </c>
      <c r="B98" s="9" t="s">
        <v>62</v>
      </c>
      <c r="C98" s="28">
        <v>3141</v>
      </c>
      <c r="D98" s="36">
        <v>32142</v>
      </c>
      <c r="E98" s="35">
        <v>0</v>
      </c>
      <c r="F98" s="35">
        <v>10864</v>
      </c>
      <c r="G98" s="35">
        <v>643</v>
      </c>
      <c r="H98" s="35">
        <v>326</v>
      </c>
      <c r="I98" s="37">
        <f t="shared" si="54"/>
        <v>43975</v>
      </c>
    </row>
    <row r="99" spans="1:9" ht="12.75" x14ac:dyDescent="0.2">
      <c r="A99" s="2">
        <v>2474</v>
      </c>
      <c r="B99" s="9" t="s">
        <v>62</v>
      </c>
      <c r="C99" s="28">
        <v>3143</v>
      </c>
      <c r="D99" s="36">
        <v>241321</v>
      </c>
      <c r="E99" s="35">
        <v>2000</v>
      </c>
      <c r="F99" s="35">
        <v>82243</v>
      </c>
      <c r="G99" s="35">
        <v>4826</v>
      </c>
      <c r="H99" s="35">
        <v>950</v>
      </c>
      <c r="I99" s="37">
        <f t="shared" si="54"/>
        <v>331340</v>
      </c>
    </row>
    <row r="100" spans="1:9" ht="12.75" x14ac:dyDescent="0.2">
      <c r="A100" s="3">
        <f t="shared" ref="A100" si="63">A99</f>
        <v>2474</v>
      </c>
      <c r="B100" s="10" t="s">
        <v>63</v>
      </c>
      <c r="C100" s="29"/>
      <c r="D100" s="20">
        <f t="shared" ref="D100:I100" si="64">SUM(D96:D99)</f>
        <v>3872249</v>
      </c>
      <c r="E100" s="4">
        <f t="shared" si="64"/>
        <v>7334</v>
      </c>
      <c r="F100" s="4">
        <f t="shared" si="64"/>
        <v>1311299</v>
      </c>
      <c r="G100" s="4">
        <f t="shared" si="64"/>
        <v>77445</v>
      </c>
      <c r="H100" s="4">
        <f t="shared" si="64"/>
        <v>105309</v>
      </c>
      <c r="I100" s="7">
        <f t="shared" si="64"/>
        <v>5373636</v>
      </c>
    </row>
    <row r="101" spans="1:9" ht="12.75" x14ac:dyDescent="0.2">
      <c r="A101" s="2">
        <v>2312</v>
      </c>
      <c r="B101" s="9" t="s">
        <v>64</v>
      </c>
      <c r="C101" s="28">
        <v>3113</v>
      </c>
      <c r="D101" s="36">
        <v>4212816</v>
      </c>
      <c r="E101" s="35">
        <v>35000</v>
      </c>
      <c r="F101" s="35">
        <v>1435762</v>
      </c>
      <c r="G101" s="35">
        <v>84257</v>
      </c>
      <c r="H101" s="35">
        <v>171082</v>
      </c>
      <c r="I101" s="37">
        <f t="shared" si="54"/>
        <v>5938917</v>
      </c>
    </row>
    <row r="102" spans="1:9" ht="12.75" x14ac:dyDescent="0.2">
      <c r="A102" s="2">
        <v>2312</v>
      </c>
      <c r="B102" s="9" t="s">
        <v>64</v>
      </c>
      <c r="C102" s="28">
        <v>3141</v>
      </c>
      <c r="D102" s="36">
        <v>313588</v>
      </c>
      <c r="E102" s="35">
        <v>16667</v>
      </c>
      <c r="F102" s="35">
        <v>111626</v>
      </c>
      <c r="G102" s="35">
        <v>6272</v>
      </c>
      <c r="H102" s="35">
        <v>4285</v>
      </c>
      <c r="I102" s="37">
        <f t="shared" si="54"/>
        <v>452438</v>
      </c>
    </row>
    <row r="103" spans="1:9" ht="12.75" x14ac:dyDescent="0.2">
      <c r="A103" s="2">
        <v>2312</v>
      </c>
      <c r="B103" s="9" t="s">
        <v>64</v>
      </c>
      <c r="C103" s="28">
        <v>3143</v>
      </c>
      <c r="D103" s="36">
        <v>428431</v>
      </c>
      <c r="E103" s="35">
        <v>6667</v>
      </c>
      <c r="F103" s="35">
        <v>147062</v>
      </c>
      <c r="G103" s="35">
        <v>8568</v>
      </c>
      <c r="H103" s="35">
        <v>1565</v>
      </c>
      <c r="I103" s="37">
        <f t="shared" si="54"/>
        <v>592293</v>
      </c>
    </row>
    <row r="104" spans="1:9" ht="12.75" x14ac:dyDescent="0.2">
      <c r="A104" s="2">
        <v>2312</v>
      </c>
      <c r="B104" s="9" t="s">
        <v>64</v>
      </c>
      <c r="C104" s="28">
        <v>3231</v>
      </c>
      <c r="D104" s="36">
        <v>1755484</v>
      </c>
      <c r="E104" s="35">
        <v>48334</v>
      </c>
      <c r="F104" s="35">
        <v>609691</v>
      </c>
      <c r="G104" s="35">
        <v>35109</v>
      </c>
      <c r="H104" s="35">
        <v>10385</v>
      </c>
      <c r="I104" s="37">
        <f t="shared" si="54"/>
        <v>2459003</v>
      </c>
    </row>
    <row r="105" spans="1:9" ht="12.75" x14ac:dyDescent="0.2">
      <c r="A105" s="3">
        <f t="shared" ref="A105" si="65">A104</f>
        <v>2312</v>
      </c>
      <c r="B105" s="10" t="s">
        <v>65</v>
      </c>
      <c r="C105" s="29"/>
      <c r="D105" s="20">
        <f t="shared" ref="D105:I105" si="66">SUM(D101:D104)</f>
        <v>6710319</v>
      </c>
      <c r="E105" s="4">
        <f t="shared" si="66"/>
        <v>106668</v>
      </c>
      <c r="F105" s="4">
        <f t="shared" si="66"/>
        <v>2304141</v>
      </c>
      <c r="G105" s="4">
        <f t="shared" si="66"/>
        <v>134206</v>
      </c>
      <c r="H105" s="4">
        <f t="shared" si="66"/>
        <v>187317</v>
      </c>
      <c r="I105" s="7">
        <f t="shared" si="66"/>
        <v>9442651</v>
      </c>
    </row>
    <row r="106" spans="1:9" ht="12.75" x14ac:dyDescent="0.2">
      <c r="A106" s="2">
        <v>2479</v>
      </c>
      <c r="B106" s="9" t="s">
        <v>66</v>
      </c>
      <c r="C106" s="28">
        <v>3113</v>
      </c>
      <c r="D106" s="36">
        <v>4297309</v>
      </c>
      <c r="E106" s="35">
        <v>-1667</v>
      </c>
      <c r="F106" s="35">
        <v>1451926</v>
      </c>
      <c r="G106" s="35">
        <v>85946</v>
      </c>
      <c r="H106" s="35">
        <v>202083</v>
      </c>
      <c r="I106" s="37">
        <f t="shared" si="54"/>
        <v>6035597</v>
      </c>
    </row>
    <row r="107" spans="1:9" ht="12.75" x14ac:dyDescent="0.2">
      <c r="A107" s="2">
        <v>2479</v>
      </c>
      <c r="B107" s="9" t="s">
        <v>66</v>
      </c>
      <c r="C107" s="28">
        <v>3141</v>
      </c>
      <c r="D107" s="36">
        <v>415279</v>
      </c>
      <c r="E107" s="35">
        <v>1817</v>
      </c>
      <c r="F107" s="35">
        <v>140978</v>
      </c>
      <c r="G107" s="35">
        <v>8306</v>
      </c>
      <c r="H107" s="35">
        <v>5655</v>
      </c>
      <c r="I107" s="37">
        <f t="shared" si="54"/>
        <v>572035</v>
      </c>
    </row>
    <row r="108" spans="1:9" ht="12.75" x14ac:dyDescent="0.2">
      <c r="A108" s="2">
        <v>2479</v>
      </c>
      <c r="B108" s="9" t="s">
        <v>66</v>
      </c>
      <c r="C108" s="28">
        <v>3143</v>
      </c>
      <c r="D108" s="36">
        <v>499070</v>
      </c>
      <c r="E108" s="35">
        <v>250</v>
      </c>
      <c r="F108" s="35">
        <v>168770</v>
      </c>
      <c r="G108" s="35">
        <v>9982</v>
      </c>
      <c r="H108" s="35">
        <v>1900</v>
      </c>
      <c r="I108" s="37">
        <f t="shared" si="54"/>
        <v>679972</v>
      </c>
    </row>
    <row r="109" spans="1:9" ht="12.75" x14ac:dyDescent="0.2">
      <c r="A109" s="3">
        <f t="shared" ref="A109" si="67">A108</f>
        <v>2479</v>
      </c>
      <c r="B109" s="10" t="s">
        <v>67</v>
      </c>
      <c r="C109" s="29"/>
      <c r="D109" s="20">
        <f t="shared" ref="D109:I109" si="68">SUM(D106:D108)</f>
        <v>5211658</v>
      </c>
      <c r="E109" s="4">
        <f t="shared" si="68"/>
        <v>400</v>
      </c>
      <c r="F109" s="4">
        <f t="shared" si="68"/>
        <v>1761674</v>
      </c>
      <c r="G109" s="4">
        <f t="shared" si="68"/>
        <v>104234</v>
      </c>
      <c r="H109" s="4">
        <f t="shared" si="68"/>
        <v>209638</v>
      </c>
      <c r="I109" s="7">
        <f t="shared" si="68"/>
        <v>7287604</v>
      </c>
    </row>
    <row r="110" spans="1:9" ht="12.75" x14ac:dyDescent="0.2">
      <c r="A110" s="2">
        <v>2475</v>
      </c>
      <c r="B110" s="9" t="s">
        <v>68</v>
      </c>
      <c r="C110" s="28">
        <v>3113</v>
      </c>
      <c r="D110" s="36">
        <v>4552232</v>
      </c>
      <c r="E110" s="35">
        <v>26667</v>
      </c>
      <c r="F110" s="35">
        <v>1547668</v>
      </c>
      <c r="G110" s="35">
        <v>91045</v>
      </c>
      <c r="H110" s="35">
        <v>212215</v>
      </c>
      <c r="I110" s="37">
        <f t="shared" si="54"/>
        <v>6429827</v>
      </c>
    </row>
    <row r="111" spans="1:9" ht="12.75" x14ac:dyDescent="0.2">
      <c r="A111" s="2">
        <v>2475</v>
      </c>
      <c r="B111" s="9" t="s">
        <v>69</v>
      </c>
      <c r="C111" s="28">
        <v>3141</v>
      </c>
      <c r="D111" s="36">
        <v>169204</v>
      </c>
      <c r="E111" s="35">
        <v>2500</v>
      </c>
      <c r="F111" s="35">
        <v>58037</v>
      </c>
      <c r="G111" s="35">
        <v>3384</v>
      </c>
      <c r="H111" s="35">
        <v>4029</v>
      </c>
      <c r="I111" s="37">
        <f t="shared" si="54"/>
        <v>237154</v>
      </c>
    </row>
    <row r="112" spans="1:9" ht="12.75" x14ac:dyDescent="0.2">
      <c r="A112" s="2">
        <v>2475</v>
      </c>
      <c r="B112" s="9" t="s">
        <v>68</v>
      </c>
      <c r="C112" s="28">
        <v>3143</v>
      </c>
      <c r="D112" s="36">
        <v>502893</v>
      </c>
      <c r="E112" s="35">
        <v>1667</v>
      </c>
      <c r="F112" s="35">
        <v>170542</v>
      </c>
      <c r="G112" s="35">
        <v>10058</v>
      </c>
      <c r="H112" s="35">
        <v>1680</v>
      </c>
      <c r="I112" s="37">
        <f t="shared" si="54"/>
        <v>686840</v>
      </c>
    </row>
    <row r="113" spans="1:9" ht="12.75" x14ac:dyDescent="0.2">
      <c r="A113" s="3">
        <f t="shared" ref="A113" si="69">A112</f>
        <v>2475</v>
      </c>
      <c r="B113" s="10" t="s">
        <v>70</v>
      </c>
      <c r="C113" s="29"/>
      <c r="D113" s="20">
        <f t="shared" ref="D113:I113" si="70">SUM(D110:D112)</f>
        <v>5224329</v>
      </c>
      <c r="E113" s="4">
        <f t="shared" si="70"/>
        <v>30834</v>
      </c>
      <c r="F113" s="4">
        <f t="shared" si="70"/>
        <v>1776247</v>
      </c>
      <c r="G113" s="4">
        <f t="shared" si="70"/>
        <v>104487</v>
      </c>
      <c r="H113" s="4">
        <f t="shared" si="70"/>
        <v>217924</v>
      </c>
      <c r="I113" s="7">
        <f t="shared" si="70"/>
        <v>7353821</v>
      </c>
    </row>
    <row r="114" spans="1:9" ht="12.75" x14ac:dyDescent="0.2">
      <c r="A114" s="2">
        <v>2476</v>
      </c>
      <c r="B114" s="9" t="s">
        <v>71</v>
      </c>
      <c r="C114" s="28">
        <v>3113</v>
      </c>
      <c r="D114" s="36">
        <v>4921169</v>
      </c>
      <c r="E114" s="35">
        <v>27500</v>
      </c>
      <c r="F114" s="35">
        <v>1672651</v>
      </c>
      <c r="G114" s="35">
        <v>98423</v>
      </c>
      <c r="H114" s="35">
        <v>217754</v>
      </c>
      <c r="I114" s="37">
        <f t="shared" si="54"/>
        <v>6937497</v>
      </c>
    </row>
    <row r="115" spans="1:9" ht="12.75" x14ac:dyDescent="0.2">
      <c r="A115" s="2">
        <v>2476</v>
      </c>
      <c r="B115" s="9" t="s">
        <v>71</v>
      </c>
      <c r="C115" s="28">
        <v>3141</v>
      </c>
      <c r="D115" s="36">
        <v>394629</v>
      </c>
      <c r="E115" s="35">
        <v>6667</v>
      </c>
      <c r="F115" s="35">
        <v>135638</v>
      </c>
      <c r="G115" s="35">
        <v>7893</v>
      </c>
      <c r="H115" s="35">
        <v>5608</v>
      </c>
      <c r="I115" s="37">
        <f t="shared" si="54"/>
        <v>550435</v>
      </c>
    </row>
    <row r="116" spans="1:9" ht="12.75" x14ac:dyDescent="0.2">
      <c r="A116" s="2">
        <v>2476</v>
      </c>
      <c r="B116" s="9" t="s">
        <v>71</v>
      </c>
      <c r="C116" s="28">
        <v>3143</v>
      </c>
      <c r="D116" s="36">
        <v>505748</v>
      </c>
      <c r="E116" s="35">
        <v>7500</v>
      </c>
      <c r="F116" s="35">
        <v>173478</v>
      </c>
      <c r="G116" s="35">
        <v>10115</v>
      </c>
      <c r="H116" s="35">
        <v>1996</v>
      </c>
      <c r="I116" s="37">
        <f t="shared" si="54"/>
        <v>698837</v>
      </c>
    </row>
    <row r="117" spans="1:9" ht="12.75" x14ac:dyDescent="0.2">
      <c r="A117" s="3">
        <f t="shared" ref="A117" si="71">A116</f>
        <v>2476</v>
      </c>
      <c r="B117" s="10" t="s">
        <v>72</v>
      </c>
      <c r="C117" s="29"/>
      <c r="D117" s="20">
        <f t="shared" ref="D117:I117" si="72">SUM(D114:D116)</f>
        <v>5821546</v>
      </c>
      <c r="E117" s="4">
        <f t="shared" si="72"/>
        <v>41667</v>
      </c>
      <c r="F117" s="4">
        <f t="shared" si="72"/>
        <v>1981767</v>
      </c>
      <c r="G117" s="4">
        <f t="shared" si="72"/>
        <v>116431</v>
      </c>
      <c r="H117" s="4">
        <f t="shared" si="72"/>
        <v>225358</v>
      </c>
      <c r="I117" s="7">
        <f t="shared" si="72"/>
        <v>8186769</v>
      </c>
    </row>
    <row r="118" spans="1:9" ht="12.75" x14ac:dyDescent="0.2">
      <c r="A118" s="2">
        <v>2477</v>
      </c>
      <c r="B118" s="9" t="s">
        <v>73</v>
      </c>
      <c r="C118" s="28">
        <v>3113</v>
      </c>
      <c r="D118" s="36">
        <v>5501067</v>
      </c>
      <c r="E118" s="35">
        <v>8333</v>
      </c>
      <c r="F118" s="35">
        <v>1862177</v>
      </c>
      <c r="G118" s="35">
        <v>110021</v>
      </c>
      <c r="H118" s="35">
        <v>239893</v>
      </c>
      <c r="I118" s="37">
        <f t="shared" si="54"/>
        <v>7721491</v>
      </c>
    </row>
    <row r="119" spans="1:9" ht="12.75" x14ac:dyDescent="0.2">
      <c r="A119" s="2">
        <v>2477</v>
      </c>
      <c r="B119" s="9" t="s">
        <v>73</v>
      </c>
      <c r="C119" s="28">
        <v>3143</v>
      </c>
      <c r="D119" s="36">
        <v>500259</v>
      </c>
      <c r="E119" s="35">
        <v>0</v>
      </c>
      <c r="F119" s="35">
        <v>169088</v>
      </c>
      <c r="G119" s="35">
        <v>10005</v>
      </c>
      <c r="H119" s="35">
        <v>1688</v>
      </c>
      <c r="I119" s="37">
        <f t="shared" si="54"/>
        <v>681040</v>
      </c>
    </row>
    <row r="120" spans="1:9" ht="12.75" x14ac:dyDescent="0.2">
      <c r="A120" s="3">
        <f t="shared" ref="A120" si="73">A119</f>
        <v>2477</v>
      </c>
      <c r="B120" s="10" t="s">
        <v>74</v>
      </c>
      <c r="C120" s="29"/>
      <c r="D120" s="20">
        <f t="shared" ref="D120:I120" si="74">SUM(D118:D119)</f>
        <v>6001326</v>
      </c>
      <c r="E120" s="4">
        <f t="shared" si="74"/>
        <v>8333</v>
      </c>
      <c r="F120" s="4">
        <f t="shared" si="74"/>
        <v>2031265</v>
      </c>
      <c r="G120" s="4">
        <f t="shared" si="74"/>
        <v>120026</v>
      </c>
      <c r="H120" s="4">
        <f t="shared" si="74"/>
        <v>241581</v>
      </c>
      <c r="I120" s="7">
        <f t="shared" si="74"/>
        <v>8402531</v>
      </c>
    </row>
    <row r="121" spans="1:9" ht="12.75" x14ac:dyDescent="0.2">
      <c r="A121" s="2">
        <v>2470</v>
      </c>
      <c r="B121" s="9" t="s">
        <v>75</v>
      </c>
      <c r="C121" s="28">
        <v>3113</v>
      </c>
      <c r="D121" s="36">
        <v>4187859</v>
      </c>
      <c r="E121" s="35">
        <v>16667</v>
      </c>
      <c r="F121" s="35">
        <v>1421129</v>
      </c>
      <c r="G121" s="35">
        <v>83757</v>
      </c>
      <c r="H121" s="35">
        <v>166168</v>
      </c>
      <c r="I121" s="37">
        <f t="shared" ref="I121:I153" si="75">SUM(D121:H121)</f>
        <v>5875580</v>
      </c>
    </row>
    <row r="122" spans="1:9" ht="12.75" x14ac:dyDescent="0.2">
      <c r="A122" s="2">
        <v>2470</v>
      </c>
      <c r="B122" s="9" t="s">
        <v>75</v>
      </c>
      <c r="C122" s="28">
        <v>3143</v>
      </c>
      <c r="D122" s="36">
        <v>311699</v>
      </c>
      <c r="E122" s="35">
        <v>105000</v>
      </c>
      <c r="F122" s="35">
        <v>140844</v>
      </c>
      <c r="G122" s="35">
        <v>6234</v>
      </c>
      <c r="H122" s="35">
        <v>1330</v>
      </c>
      <c r="I122" s="37">
        <f t="shared" si="75"/>
        <v>565107</v>
      </c>
    </row>
    <row r="123" spans="1:9" ht="12.75" x14ac:dyDescent="0.2">
      <c r="A123" s="3">
        <f t="shared" ref="A123" si="76">A122</f>
        <v>2470</v>
      </c>
      <c r="B123" s="10" t="s">
        <v>76</v>
      </c>
      <c r="C123" s="29"/>
      <c r="D123" s="20">
        <f t="shared" ref="D123:I123" si="77">SUM(D121:D122)</f>
        <v>4499558</v>
      </c>
      <c r="E123" s="4">
        <f t="shared" si="77"/>
        <v>121667</v>
      </c>
      <c r="F123" s="4">
        <f t="shared" si="77"/>
        <v>1561973</v>
      </c>
      <c r="G123" s="4">
        <f t="shared" si="77"/>
        <v>89991</v>
      </c>
      <c r="H123" s="4">
        <f t="shared" si="77"/>
        <v>167498</v>
      </c>
      <c r="I123" s="7">
        <f t="shared" si="77"/>
        <v>6440687</v>
      </c>
    </row>
    <row r="124" spans="1:9" ht="12.75" x14ac:dyDescent="0.2">
      <c r="A124" s="2">
        <v>2307</v>
      </c>
      <c r="B124" s="9" t="s">
        <v>77</v>
      </c>
      <c r="C124" s="28">
        <v>3113</v>
      </c>
      <c r="D124" s="36">
        <v>5093209</v>
      </c>
      <c r="E124" s="35">
        <v>7617</v>
      </c>
      <c r="F124" s="35">
        <v>1724079</v>
      </c>
      <c r="G124" s="35">
        <v>101864</v>
      </c>
      <c r="H124" s="35">
        <v>243821</v>
      </c>
      <c r="I124" s="37">
        <f t="shared" si="75"/>
        <v>7170590</v>
      </c>
    </row>
    <row r="125" spans="1:9" ht="12.75" x14ac:dyDescent="0.2">
      <c r="A125" s="2">
        <v>2307</v>
      </c>
      <c r="B125" s="9" t="s">
        <v>77</v>
      </c>
      <c r="C125" s="28">
        <v>3143</v>
      </c>
      <c r="D125" s="36">
        <v>515372</v>
      </c>
      <c r="E125" s="35">
        <v>0</v>
      </c>
      <c r="F125" s="35">
        <v>174195</v>
      </c>
      <c r="G125" s="35">
        <v>10308</v>
      </c>
      <c r="H125" s="35">
        <v>2004</v>
      </c>
      <c r="I125" s="37">
        <f t="shared" si="75"/>
        <v>701879</v>
      </c>
    </row>
    <row r="126" spans="1:9" ht="12.75" x14ac:dyDescent="0.2">
      <c r="A126" s="3">
        <f t="shared" ref="A126" si="78">A125</f>
        <v>2307</v>
      </c>
      <c r="B126" s="10" t="s">
        <v>78</v>
      </c>
      <c r="C126" s="29"/>
      <c r="D126" s="20">
        <f t="shared" ref="D126:I126" si="79">SUM(D124:D125)</f>
        <v>5608581</v>
      </c>
      <c r="E126" s="4">
        <f t="shared" si="79"/>
        <v>7617</v>
      </c>
      <c r="F126" s="4">
        <f t="shared" si="79"/>
        <v>1898274</v>
      </c>
      <c r="G126" s="4">
        <f t="shared" si="79"/>
        <v>112172</v>
      </c>
      <c r="H126" s="4">
        <f t="shared" si="79"/>
        <v>245825</v>
      </c>
      <c r="I126" s="7">
        <f t="shared" si="79"/>
        <v>7872469</v>
      </c>
    </row>
    <row r="127" spans="1:9" ht="12.75" x14ac:dyDescent="0.2">
      <c r="A127" s="2">
        <v>2478</v>
      </c>
      <c r="B127" s="9" t="s">
        <v>79</v>
      </c>
      <c r="C127" s="28">
        <v>3113</v>
      </c>
      <c r="D127" s="36">
        <v>4242209</v>
      </c>
      <c r="E127" s="35">
        <v>12500</v>
      </c>
      <c r="F127" s="35">
        <v>1438092</v>
      </c>
      <c r="G127" s="35">
        <v>84845</v>
      </c>
      <c r="H127" s="35">
        <v>149040</v>
      </c>
      <c r="I127" s="37">
        <f t="shared" si="75"/>
        <v>5926686</v>
      </c>
    </row>
    <row r="128" spans="1:9" ht="12.75" x14ac:dyDescent="0.2">
      <c r="A128" s="2">
        <v>2478</v>
      </c>
      <c r="B128" s="9" t="s">
        <v>79</v>
      </c>
      <c r="C128" s="28">
        <v>3141</v>
      </c>
      <c r="D128" s="36">
        <v>265802</v>
      </c>
      <c r="E128" s="35">
        <v>4167</v>
      </c>
      <c r="F128" s="35">
        <v>91249</v>
      </c>
      <c r="G128" s="35">
        <v>5316</v>
      </c>
      <c r="H128" s="35">
        <v>3379</v>
      </c>
      <c r="I128" s="37">
        <f t="shared" si="75"/>
        <v>369913</v>
      </c>
    </row>
    <row r="129" spans="1:9" ht="12.75" x14ac:dyDescent="0.2">
      <c r="A129" s="2">
        <v>2478</v>
      </c>
      <c r="B129" s="9" t="s">
        <v>79</v>
      </c>
      <c r="C129" s="28">
        <v>3143</v>
      </c>
      <c r="D129" s="36">
        <v>399320</v>
      </c>
      <c r="E129" s="35">
        <v>16333</v>
      </c>
      <c r="F129" s="35">
        <v>140490</v>
      </c>
      <c r="G129" s="35">
        <v>7987</v>
      </c>
      <c r="H129" s="35">
        <v>1320</v>
      </c>
      <c r="I129" s="37">
        <f t="shared" si="75"/>
        <v>565450</v>
      </c>
    </row>
    <row r="130" spans="1:9" ht="12.75" x14ac:dyDescent="0.2">
      <c r="A130" s="3">
        <f t="shared" ref="A130" si="80">A129</f>
        <v>2478</v>
      </c>
      <c r="B130" s="10" t="s">
        <v>80</v>
      </c>
      <c r="C130" s="29"/>
      <c r="D130" s="20">
        <f t="shared" ref="D130:I130" si="81">SUM(D127:D129)</f>
        <v>4907331</v>
      </c>
      <c r="E130" s="4">
        <f t="shared" si="81"/>
        <v>33000</v>
      </c>
      <c r="F130" s="4">
        <f t="shared" si="81"/>
        <v>1669831</v>
      </c>
      <c r="G130" s="4">
        <f t="shared" si="81"/>
        <v>98148</v>
      </c>
      <c r="H130" s="4">
        <f t="shared" si="81"/>
        <v>153739</v>
      </c>
      <c r="I130" s="7">
        <f t="shared" si="81"/>
        <v>6862049</v>
      </c>
    </row>
    <row r="131" spans="1:9" ht="12.75" x14ac:dyDescent="0.2">
      <c r="A131" s="2">
        <v>2465</v>
      </c>
      <c r="B131" s="9" t="s">
        <v>81</v>
      </c>
      <c r="C131" s="28">
        <v>3111</v>
      </c>
      <c r="D131" s="36">
        <v>337746</v>
      </c>
      <c r="E131" s="35">
        <v>3333</v>
      </c>
      <c r="F131" s="35">
        <v>115285</v>
      </c>
      <c r="G131" s="35">
        <v>6755</v>
      </c>
      <c r="H131" s="35">
        <v>8342</v>
      </c>
      <c r="I131" s="37">
        <f t="shared" si="75"/>
        <v>471461</v>
      </c>
    </row>
    <row r="132" spans="1:9" ht="12.75" x14ac:dyDescent="0.2">
      <c r="A132" s="2">
        <v>2465</v>
      </c>
      <c r="B132" s="9" t="s">
        <v>81</v>
      </c>
      <c r="C132" s="28">
        <v>3113</v>
      </c>
      <c r="D132" s="36">
        <v>2505226</v>
      </c>
      <c r="E132" s="35">
        <v>10833</v>
      </c>
      <c r="F132" s="35">
        <v>850428</v>
      </c>
      <c r="G132" s="35">
        <v>50105</v>
      </c>
      <c r="H132" s="35">
        <v>79444</v>
      </c>
      <c r="I132" s="37">
        <f t="shared" si="75"/>
        <v>3496036</v>
      </c>
    </row>
    <row r="133" spans="1:9" ht="12.75" x14ac:dyDescent="0.2">
      <c r="A133" s="2">
        <v>2465</v>
      </c>
      <c r="B133" s="9" t="s">
        <v>81</v>
      </c>
      <c r="C133" s="28">
        <v>3141</v>
      </c>
      <c r="D133" s="36">
        <v>119724</v>
      </c>
      <c r="E133" s="35">
        <v>1667</v>
      </c>
      <c r="F133" s="35">
        <v>41031</v>
      </c>
      <c r="G133" s="35">
        <v>2394</v>
      </c>
      <c r="H133" s="35">
        <v>1873</v>
      </c>
      <c r="I133" s="37">
        <f t="shared" si="75"/>
        <v>166689</v>
      </c>
    </row>
    <row r="134" spans="1:9" ht="12.75" x14ac:dyDescent="0.2">
      <c r="A134" s="2">
        <v>2465</v>
      </c>
      <c r="B134" s="9" t="s">
        <v>81</v>
      </c>
      <c r="C134" s="28">
        <v>3143</v>
      </c>
      <c r="D134" s="36">
        <v>216195</v>
      </c>
      <c r="E134" s="35">
        <v>2833</v>
      </c>
      <c r="F134" s="35">
        <v>74032</v>
      </c>
      <c r="G134" s="35">
        <v>4324</v>
      </c>
      <c r="H134" s="35">
        <v>838</v>
      </c>
      <c r="I134" s="37">
        <f t="shared" si="75"/>
        <v>298222</v>
      </c>
    </row>
    <row r="135" spans="1:9" ht="12.75" x14ac:dyDescent="0.2">
      <c r="A135" s="3">
        <f t="shared" ref="A135" si="82">A134</f>
        <v>2465</v>
      </c>
      <c r="B135" s="10" t="s">
        <v>82</v>
      </c>
      <c r="C135" s="29"/>
      <c r="D135" s="20">
        <f t="shared" ref="D135:I135" si="83">SUM(D131:D134)</f>
        <v>3178891</v>
      </c>
      <c r="E135" s="4">
        <f t="shared" si="83"/>
        <v>18666</v>
      </c>
      <c r="F135" s="4">
        <f t="shared" si="83"/>
        <v>1080776</v>
      </c>
      <c r="G135" s="4">
        <f t="shared" si="83"/>
        <v>63578</v>
      </c>
      <c r="H135" s="4">
        <f t="shared" si="83"/>
        <v>90497</v>
      </c>
      <c r="I135" s="7">
        <f t="shared" si="83"/>
        <v>4432408</v>
      </c>
    </row>
    <row r="136" spans="1:9" ht="12.75" x14ac:dyDescent="0.2">
      <c r="A136" s="2">
        <v>2480</v>
      </c>
      <c r="B136" s="9" t="s">
        <v>83</v>
      </c>
      <c r="C136" s="28">
        <v>3113</v>
      </c>
      <c r="D136" s="36">
        <v>4149681</v>
      </c>
      <c r="E136" s="35">
        <v>4167</v>
      </c>
      <c r="F136" s="35">
        <v>1404001</v>
      </c>
      <c r="G136" s="35">
        <v>82994</v>
      </c>
      <c r="H136" s="35">
        <v>156253</v>
      </c>
      <c r="I136" s="37">
        <f t="shared" si="75"/>
        <v>5797096</v>
      </c>
    </row>
    <row r="137" spans="1:9" ht="12.75" x14ac:dyDescent="0.2">
      <c r="A137" s="2">
        <v>2480</v>
      </c>
      <c r="B137" s="9" t="s">
        <v>83</v>
      </c>
      <c r="C137" s="28">
        <v>3141</v>
      </c>
      <c r="D137" s="36">
        <v>377753</v>
      </c>
      <c r="E137" s="35">
        <v>0</v>
      </c>
      <c r="F137" s="35">
        <v>127680</v>
      </c>
      <c r="G137" s="35">
        <v>7555</v>
      </c>
      <c r="H137" s="35">
        <v>5186</v>
      </c>
      <c r="I137" s="37">
        <f t="shared" si="75"/>
        <v>518174</v>
      </c>
    </row>
    <row r="138" spans="1:9" ht="12.75" x14ac:dyDescent="0.2">
      <c r="A138" s="2">
        <v>2480</v>
      </c>
      <c r="B138" s="9" t="s">
        <v>83</v>
      </c>
      <c r="C138" s="28">
        <v>3143</v>
      </c>
      <c r="D138" s="36">
        <v>540687</v>
      </c>
      <c r="E138" s="35">
        <v>0</v>
      </c>
      <c r="F138" s="35">
        <v>182753</v>
      </c>
      <c r="G138" s="35">
        <v>10814</v>
      </c>
      <c r="H138" s="35">
        <v>4351</v>
      </c>
      <c r="I138" s="37">
        <f t="shared" si="75"/>
        <v>738605</v>
      </c>
    </row>
    <row r="139" spans="1:9" ht="12.75" x14ac:dyDescent="0.2">
      <c r="A139" s="3">
        <f t="shared" ref="A139" si="84">A138</f>
        <v>2480</v>
      </c>
      <c r="B139" s="10" t="s">
        <v>84</v>
      </c>
      <c r="C139" s="29"/>
      <c r="D139" s="20">
        <f t="shared" ref="D139:I139" si="85">SUM(D136:D138)</f>
        <v>5068121</v>
      </c>
      <c r="E139" s="4">
        <f t="shared" si="85"/>
        <v>4167</v>
      </c>
      <c r="F139" s="4">
        <f t="shared" si="85"/>
        <v>1714434</v>
      </c>
      <c r="G139" s="4">
        <f t="shared" si="85"/>
        <v>101363</v>
      </c>
      <c r="H139" s="4">
        <f t="shared" si="85"/>
        <v>165790</v>
      </c>
      <c r="I139" s="7">
        <f t="shared" si="85"/>
        <v>7053875</v>
      </c>
    </row>
    <row r="140" spans="1:9" ht="12.75" x14ac:dyDescent="0.2">
      <c r="A140" s="2">
        <v>2482</v>
      </c>
      <c r="B140" s="9" t="s">
        <v>85</v>
      </c>
      <c r="C140" s="28">
        <v>3113</v>
      </c>
      <c r="D140" s="36">
        <v>1814152</v>
      </c>
      <c r="E140" s="35">
        <v>-2000</v>
      </c>
      <c r="F140" s="35">
        <v>612507</v>
      </c>
      <c r="G140" s="35">
        <v>36283</v>
      </c>
      <c r="H140" s="35">
        <v>59529</v>
      </c>
      <c r="I140" s="37">
        <f t="shared" si="75"/>
        <v>2520471</v>
      </c>
    </row>
    <row r="141" spans="1:9" ht="12.75" x14ac:dyDescent="0.2">
      <c r="A141" s="2">
        <v>2482</v>
      </c>
      <c r="B141" s="9" t="s">
        <v>85</v>
      </c>
      <c r="C141" s="28">
        <v>3141</v>
      </c>
      <c r="D141" s="36">
        <v>189997</v>
      </c>
      <c r="E141" s="35">
        <v>0</v>
      </c>
      <c r="F141" s="35">
        <v>64219</v>
      </c>
      <c r="G141" s="35">
        <v>3800</v>
      </c>
      <c r="H141" s="35">
        <v>2163</v>
      </c>
      <c r="I141" s="37">
        <f t="shared" si="75"/>
        <v>260179</v>
      </c>
    </row>
    <row r="142" spans="1:9" ht="12.75" x14ac:dyDescent="0.2">
      <c r="A142" s="2">
        <v>2482</v>
      </c>
      <c r="B142" s="9" t="s">
        <v>85</v>
      </c>
      <c r="C142" s="28">
        <v>3143</v>
      </c>
      <c r="D142" s="36">
        <v>184682</v>
      </c>
      <c r="E142" s="35">
        <v>0</v>
      </c>
      <c r="F142" s="35">
        <v>62422</v>
      </c>
      <c r="G142" s="35">
        <v>3693</v>
      </c>
      <c r="H142" s="35">
        <v>570</v>
      </c>
      <c r="I142" s="37">
        <f t="shared" si="75"/>
        <v>251367</v>
      </c>
    </row>
    <row r="143" spans="1:9" ht="12.75" x14ac:dyDescent="0.2">
      <c r="A143" s="3">
        <f t="shared" ref="A143" si="86">A142</f>
        <v>2482</v>
      </c>
      <c r="B143" s="10" t="s">
        <v>86</v>
      </c>
      <c r="C143" s="29"/>
      <c r="D143" s="20">
        <f t="shared" ref="D143:I143" si="87">SUM(D140:D142)</f>
        <v>2188831</v>
      </c>
      <c r="E143" s="4">
        <f t="shared" si="87"/>
        <v>-2000</v>
      </c>
      <c r="F143" s="4">
        <f t="shared" si="87"/>
        <v>739148</v>
      </c>
      <c r="G143" s="4">
        <f t="shared" si="87"/>
        <v>43776</v>
      </c>
      <c r="H143" s="4">
        <f t="shared" si="87"/>
        <v>62262</v>
      </c>
      <c r="I143" s="7">
        <f t="shared" si="87"/>
        <v>3032017</v>
      </c>
    </row>
    <row r="144" spans="1:9" ht="12.75" x14ac:dyDescent="0.2">
      <c r="A144" s="2">
        <v>2328</v>
      </c>
      <c r="B144" s="9" t="s">
        <v>87</v>
      </c>
      <c r="C144" s="28">
        <v>3113</v>
      </c>
      <c r="D144" s="36">
        <v>3129566</v>
      </c>
      <c r="E144" s="35">
        <v>30500</v>
      </c>
      <c r="F144" s="35">
        <v>1068103</v>
      </c>
      <c r="G144" s="35">
        <v>62592</v>
      </c>
      <c r="H144" s="35">
        <v>176406</v>
      </c>
      <c r="I144" s="37">
        <f t="shared" si="75"/>
        <v>4467167</v>
      </c>
    </row>
    <row r="145" spans="1:9" ht="12.75" x14ac:dyDescent="0.2">
      <c r="A145" s="2">
        <v>2328</v>
      </c>
      <c r="B145" s="9" t="s">
        <v>87</v>
      </c>
      <c r="C145" s="28">
        <v>3141</v>
      </c>
      <c r="D145" s="36">
        <v>318251</v>
      </c>
      <c r="E145" s="35">
        <v>0</v>
      </c>
      <c r="F145" s="35">
        <v>107569</v>
      </c>
      <c r="G145" s="35">
        <v>6365</v>
      </c>
      <c r="H145" s="35">
        <v>4244</v>
      </c>
      <c r="I145" s="37">
        <f t="shared" si="75"/>
        <v>436429</v>
      </c>
    </row>
    <row r="146" spans="1:9" ht="12.75" x14ac:dyDescent="0.2">
      <c r="A146" s="2">
        <v>2328</v>
      </c>
      <c r="B146" s="9" t="s">
        <v>87</v>
      </c>
      <c r="C146" s="28">
        <v>3143</v>
      </c>
      <c r="D146" s="36">
        <v>413888</v>
      </c>
      <c r="E146" s="35">
        <v>0</v>
      </c>
      <c r="F146" s="35">
        <v>139893</v>
      </c>
      <c r="G146" s="35">
        <v>8278</v>
      </c>
      <c r="H146" s="35">
        <v>1163</v>
      </c>
      <c r="I146" s="37">
        <f t="shared" si="75"/>
        <v>563222</v>
      </c>
    </row>
    <row r="147" spans="1:9" ht="12.75" x14ac:dyDescent="0.2">
      <c r="A147" s="3">
        <f t="shared" ref="A147" si="88">A146</f>
        <v>2328</v>
      </c>
      <c r="B147" s="10" t="s">
        <v>88</v>
      </c>
      <c r="C147" s="29"/>
      <c r="D147" s="20">
        <f t="shared" ref="D147:I147" si="89">SUM(D144:D146)</f>
        <v>3861705</v>
      </c>
      <c r="E147" s="4">
        <f t="shared" si="89"/>
        <v>30500</v>
      </c>
      <c r="F147" s="4">
        <f t="shared" si="89"/>
        <v>1315565</v>
      </c>
      <c r="G147" s="4">
        <f t="shared" si="89"/>
        <v>77235</v>
      </c>
      <c r="H147" s="4">
        <f t="shared" si="89"/>
        <v>181813</v>
      </c>
      <c r="I147" s="7">
        <f t="shared" si="89"/>
        <v>5466818</v>
      </c>
    </row>
    <row r="148" spans="1:9" ht="12.75" x14ac:dyDescent="0.2">
      <c r="A148" s="2">
        <v>2486</v>
      </c>
      <c r="B148" s="9" t="s">
        <v>89</v>
      </c>
      <c r="C148" s="28">
        <v>3113</v>
      </c>
      <c r="D148" s="36">
        <v>2658014</v>
      </c>
      <c r="E148" s="35">
        <v>36667</v>
      </c>
      <c r="F148" s="35">
        <v>910802</v>
      </c>
      <c r="G148" s="35">
        <v>53161</v>
      </c>
      <c r="H148" s="35">
        <v>80668</v>
      </c>
      <c r="I148" s="37">
        <f t="shared" si="75"/>
        <v>3739312</v>
      </c>
    </row>
    <row r="149" spans="1:9" ht="12.75" x14ac:dyDescent="0.2">
      <c r="A149" s="2">
        <v>2486</v>
      </c>
      <c r="B149" s="9" t="s">
        <v>89</v>
      </c>
      <c r="C149" s="28">
        <v>3141</v>
      </c>
      <c r="D149" s="36">
        <v>102855</v>
      </c>
      <c r="E149" s="35">
        <v>-10000</v>
      </c>
      <c r="F149" s="35">
        <v>31385</v>
      </c>
      <c r="G149" s="35">
        <v>2057</v>
      </c>
      <c r="H149" s="35">
        <v>1801</v>
      </c>
      <c r="I149" s="37">
        <f t="shared" si="75"/>
        <v>128098</v>
      </c>
    </row>
    <row r="150" spans="1:9" ht="12.75" x14ac:dyDescent="0.2">
      <c r="A150" s="2">
        <v>2486</v>
      </c>
      <c r="B150" s="9" t="s">
        <v>89</v>
      </c>
      <c r="C150" s="28">
        <v>3143</v>
      </c>
      <c r="D150" s="36">
        <v>208584</v>
      </c>
      <c r="E150" s="35">
        <v>-666</v>
      </c>
      <c r="F150" s="35">
        <v>70276</v>
      </c>
      <c r="G150" s="35">
        <v>4171</v>
      </c>
      <c r="H150" s="35">
        <v>684</v>
      </c>
      <c r="I150" s="37">
        <f t="shared" si="75"/>
        <v>283049</v>
      </c>
    </row>
    <row r="151" spans="1:9" ht="12.75" x14ac:dyDescent="0.2">
      <c r="A151" s="2">
        <v>2486</v>
      </c>
      <c r="B151" s="9" t="s">
        <v>89</v>
      </c>
      <c r="C151" s="28">
        <v>3233</v>
      </c>
      <c r="D151" s="36">
        <v>58303</v>
      </c>
      <c r="E151" s="35">
        <v>31000</v>
      </c>
      <c r="F151" s="35">
        <v>30184</v>
      </c>
      <c r="G151" s="35">
        <v>1166</v>
      </c>
      <c r="H151" s="35">
        <v>718</v>
      </c>
      <c r="I151" s="37">
        <f t="shared" si="75"/>
        <v>121371</v>
      </c>
    </row>
    <row r="152" spans="1:9" ht="12.75" x14ac:dyDescent="0.2">
      <c r="A152" s="3">
        <f t="shared" ref="A152" si="90">A151</f>
        <v>2486</v>
      </c>
      <c r="B152" s="10" t="s">
        <v>90</v>
      </c>
      <c r="C152" s="29"/>
      <c r="D152" s="20">
        <f t="shared" ref="D152:I152" si="91">SUM(D148:D151)</f>
        <v>3027756</v>
      </c>
      <c r="E152" s="4">
        <f t="shared" si="91"/>
        <v>57001</v>
      </c>
      <c r="F152" s="4">
        <f t="shared" si="91"/>
        <v>1042647</v>
      </c>
      <c r="G152" s="4">
        <f t="shared" si="91"/>
        <v>60555</v>
      </c>
      <c r="H152" s="4">
        <f t="shared" si="91"/>
        <v>83871</v>
      </c>
      <c r="I152" s="7">
        <f t="shared" si="91"/>
        <v>4271830</v>
      </c>
    </row>
    <row r="153" spans="1:9" ht="12.75" x14ac:dyDescent="0.2">
      <c r="A153" s="2">
        <v>2487</v>
      </c>
      <c r="B153" s="9" t="s">
        <v>91</v>
      </c>
      <c r="C153" s="28">
        <v>3113</v>
      </c>
      <c r="D153" s="36">
        <v>3043731</v>
      </c>
      <c r="E153" s="35">
        <v>17500</v>
      </c>
      <c r="F153" s="35">
        <v>1034696</v>
      </c>
      <c r="G153" s="35">
        <v>60875</v>
      </c>
      <c r="H153" s="35">
        <v>113250</v>
      </c>
      <c r="I153" s="37">
        <f t="shared" si="75"/>
        <v>4270052</v>
      </c>
    </row>
    <row r="154" spans="1:9" ht="12.75" x14ac:dyDescent="0.2">
      <c r="A154" s="2">
        <v>2487</v>
      </c>
      <c r="B154" s="9" t="s">
        <v>91</v>
      </c>
      <c r="C154" s="28">
        <v>3141</v>
      </c>
      <c r="D154" s="36">
        <v>364775</v>
      </c>
      <c r="E154" s="35">
        <v>0</v>
      </c>
      <c r="F154" s="35">
        <v>123294</v>
      </c>
      <c r="G154" s="35">
        <v>7295</v>
      </c>
      <c r="H154" s="35">
        <v>4990</v>
      </c>
      <c r="I154" s="37">
        <f>SUM(D154:H154)</f>
        <v>500354</v>
      </c>
    </row>
    <row r="155" spans="1:9" ht="12.75" x14ac:dyDescent="0.2">
      <c r="A155" s="2">
        <v>2487</v>
      </c>
      <c r="B155" s="9" t="s">
        <v>91</v>
      </c>
      <c r="C155" s="28">
        <v>3143</v>
      </c>
      <c r="D155" s="36">
        <v>290171</v>
      </c>
      <c r="E155" s="35">
        <v>0</v>
      </c>
      <c r="F155" s="35">
        <v>98078</v>
      </c>
      <c r="G155" s="35">
        <v>5803</v>
      </c>
      <c r="H155" s="35">
        <v>1045</v>
      </c>
      <c r="I155" s="37">
        <f t="shared" ref="I155:I186" si="92">SUM(D155:H155)</f>
        <v>395097</v>
      </c>
    </row>
    <row r="156" spans="1:9" ht="12.75" x14ac:dyDescent="0.2">
      <c r="A156" s="3">
        <f t="shared" ref="A156" si="93">A155</f>
        <v>2487</v>
      </c>
      <c r="B156" s="10" t="s">
        <v>92</v>
      </c>
      <c r="C156" s="29"/>
      <c r="D156" s="20">
        <f t="shared" ref="D156:I156" si="94">SUM(D153:D155)</f>
        <v>3698677</v>
      </c>
      <c r="E156" s="4">
        <f t="shared" si="94"/>
        <v>17500</v>
      </c>
      <c r="F156" s="4">
        <f t="shared" si="94"/>
        <v>1256068</v>
      </c>
      <c r="G156" s="4">
        <f t="shared" si="94"/>
        <v>73973</v>
      </c>
      <c r="H156" s="4">
        <f t="shared" si="94"/>
        <v>119285</v>
      </c>
      <c r="I156" s="7">
        <f t="shared" si="94"/>
        <v>5165503</v>
      </c>
    </row>
    <row r="157" spans="1:9" ht="12.75" x14ac:dyDescent="0.2">
      <c r="A157" s="2">
        <v>2488</v>
      </c>
      <c r="B157" s="9" t="s">
        <v>93</v>
      </c>
      <c r="C157" s="28">
        <v>3113</v>
      </c>
      <c r="D157" s="36">
        <v>2909743</v>
      </c>
      <c r="E157" s="35">
        <v>2333</v>
      </c>
      <c r="F157" s="35">
        <v>984282</v>
      </c>
      <c r="G157" s="35">
        <v>58195</v>
      </c>
      <c r="H157" s="35">
        <v>114094</v>
      </c>
      <c r="I157" s="37">
        <f t="shared" si="92"/>
        <v>4068647</v>
      </c>
    </row>
    <row r="158" spans="1:9" ht="12.75" x14ac:dyDescent="0.2">
      <c r="A158" s="2">
        <v>2488</v>
      </c>
      <c r="B158" s="9" t="s">
        <v>93</v>
      </c>
      <c r="C158" s="28">
        <v>3141</v>
      </c>
      <c r="D158" s="36">
        <v>210013</v>
      </c>
      <c r="E158" s="35">
        <v>2333</v>
      </c>
      <c r="F158" s="35">
        <v>71773</v>
      </c>
      <c r="G158" s="35">
        <v>4200</v>
      </c>
      <c r="H158" s="35">
        <v>2452</v>
      </c>
      <c r="I158" s="37">
        <f t="shared" si="92"/>
        <v>290771</v>
      </c>
    </row>
    <row r="159" spans="1:9" ht="12.75" x14ac:dyDescent="0.2">
      <c r="A159" s="2">
        <v>2488</v>
      </c>
      <c r="B159" s="9" t="s">
        <v>93</v>
      </c>
      <c r="C159" s="28">
        <v>3143</v>
      </c>
      <c r="D159" s="36">
        <v>254128</v>
      </c>
      <c r="E159" s="35">
        <v>334</v>
      </c>
      <c r="F159" s="35">
        <v>86008</v>
      </c>
      <c r="G159" s="35">
        <v>5083</v>
      </c>
      <c r="H159" s="35">
        <v>894</v>
      </c>
      <c r="I159" s="37">
        <f t="shared" si="92"/>
        <v>346447</v>
      </c>
    </row>
    <row r="160" spans="1:9" ht="12.75" x14ac:dyDescent="0.2">
      <c r="A160" s="3">
        <f t="shared" ref="A160" si="95">A159</f>
        <v>2488</v>
      </c>
      <c r="B160" s="10" t="s">
        <v>94</v>
      </c>
      <c r="C160" s="29"/>
      <c r="D160" s="20">
        <f t="shared" ref="D160:I160" si="96">SUM(D157:D159)</f>
        <v>3373884</v>
      </c>
      <c r="E160" s="4">
        <f t="shared" si="96"/>
        <v>5000</v>
      </c>
      <c r="F160" s="4">
        <f t="shared" si="96"/>
        <v>1142063</v>
      </c>
      <c r="G160" s="4">
        <f t="shared" si="96"/>
        <v>67478</v>
      </c>
      <c r="H160" s="4">
        <f t="shared" si="96"/>
        <v>117440</v>
      </c>
      <c r="I160" s="7">
        <f t="shared" si="96"/>
        <v>4705865</v>
      </c>
    </row>
    <row r="161" spans="1:9" ht="12.75" x14ac:dyDescent="0.2">
      <c r="A161" s="2">
        <v>2472</v>
      </c>
      <c r="B161" s="9" t="s">
        <v>95</v>
      </c>
      <c r="C161" s="28">
        <v>3113</v>
      </c>
      <c r="D161" s="36">
        <v>3914234</v>
      </c>
      <c r="E161" s="35">
        <v>35333</v>
      </c>
      <c r="F161" s="35">
        <v>1334954</v>
      </c>
      <c r="G161" s="35">
        <v>78285</v>
      </c>
      <c r="H161" s="35">
        <v>76859</v>
      </c>
      <c r="I161" s="37">
        <f t="shared" si="92"/>
        <v>5439665</v>
      </c>
    </row>
    <row r="162" spans="1:9" ht="12.75" x14ac:dyDescent="0.2">
      <c r="A162" s="2">
        <v>2472</v>
      </c>
      <c r="B162" s="9" t="s">
        <v>95</v>
      </c>
      <c r="C162" s="28">
        <v>3141</v>
      </c>
      <c r="D162" s="36">
        <v>225528</v>
      </c>
      <c r="E162" s="35">
        <v>2166</v>
      </c>
      <c r="F162" s="35">
        <v>76960</v>
      </c>
      <c r="G162" s="35">
        <v>4510</v>
      </c>
      <c r="H162" s="35">
        <v>2741</v>
      </c>
      <c r="I162" s="37">
        <f t="shared" si="92"/>
        <v>311905</v>
      </c>
    </row>
    <row r="163" spans="1:9" ht="12.75" x14ac:dyDescent="0.2">
      <c r="A163" s="2">
        <v>2472</v>
      </c>
      <c r="B163" s="9" t="s">
        <v>95</v>
      </c>
      <c r="C163" s="28">
        <v>3143</v>
      </c>
      <c r="D163" s="36">
        <v>370186</v>
      </c>
      <c r="E163" s="35">
        <v>4167</v>
      </c>
      <c r="F163" s="35">
        <v>126531</v>
      </c>
      <c r="G163" s="35">
        <v>7403</v>
      </c>
      <c r="H163" s="35">
        <v>896</v>
      </c>
      <c r="I163" s="37">
        <f t="shared" si="92"/>
        <v>509183</v>
      </c>
    </row>
    <row r="164" spans="1:9" ht="12.75" x14ac:dyDescent="0.2">
      <c r="A164" s="3">
        <f t="shared" ref="A164" si="97">A163</f>
        <v>2472</v>
      </c>
      <c r="B164" s="10" t="s">
        <v>96</v>
      </c>
      <c r="C164" s="29"/>
      <c r="D164" s="20">
        <f t="shared" ref="D164:I164" si="98">SUM(D161:D163)</f>
        <v>4509948</v>
      </c>
      <c r="E164" s="4">
        <f t="shared" si="98"/>
        <v>41666</v>
      </c>
      <c r="F164" s="4">
        <f t="shared" si="98"/>
        <v>1538445</v>
      </c>
      <c r="G164" s="4">
        <f t="shared" si="98"/>
        <v>90198</v>
      </c>
      <c r="H164" s="4">
        <f t="shared" si="98"/>
        <v>80496</v>
      </c>
      <c r="I164" s="7">
        <f t="shared" si="98"/>
        <v>6260753</v>
      </c>
    </row>
    <row r="165" spans="1:9" ht="12.75" x14ac:dyDescent="0.2">
      <c r="A165" s="2">
        <v>2489</v>
      </c>
      <c r="B165" s="9" t="s">
        <v>97</v>
      </c>
      <c r="C165" s="28">
        <v>3113</v>
      </c>
      <c r="D165" s="36">
        <v>3817227</v>
      </c>
      <c r="E165" s="35">
        <v>1667</v>
      </c>
      <c r="F165" s="35">
        <v>1290786</v>
      </c>
      <c r="G165" s="35">
        <v>76344</v>
      </c>
      <c r="H165" s="35">
        <v>157421</v>
      </c>
      <c r="I165" s="37">
        <f t="shared" si="92"/>
        <v>5343445</v>
      </c>
    </row>
    <row r="166" spans="1:9" ht="12.75" x14ac:dyDescent="0.2">
      <c r="A166" s="2">
        <v>2489</v>
      </c>
      <c r="B166" s="9" t="s">
        <v>97</v>
      </c>
      <c r="C166" s="28">
        <v>3141</v>
      </c>
      <c r="D166" s="36">
        <v>331600</v>
      </c>
      <c r="E166" s="35">
        <v>0</v>
      </c>
      <c r="F166" s="35">
        <v>112080</v>
      </c>
      <c r="G166" s="35">
        <v>6632</v>
      </c>
      <c r="H166" s="35">
        <v>4425</v>
      </c>
      <c r="I166" s="37">
        <f t="shared" si="92"/>
        <v>454737</v>
      </c>
    </row>
    <row r="167" spans="1:9" ht="12.75" x14ac:dyDescent="0.2">
      <c r="A167" s="2">
        <v>2489</v>
      </c>
      <c r="B167" s="9" t="s">
        <v>97</v>
      </c>
      <c r="C167" s="28">
        <v>3143</v>
      </c>
      <c r="D167" s="36">
        <v>314569</v>
      </c>
      <c r="E167" s="35">
        <v>3333</v>
      </c>
      <c r="F167" s="35">
        <v>107451</v>
      </c>
      <c r="G167" s="35">
        <v>6291</v>
      </c>
      <c r="H167" s="35">
        <v>1290</v>
      </c>
      <c r="I167" s="37">
        <f t="shared" si="92"/>
        <v>432934</v>
      </c>
    </row>
    <row r="168" spans="1:9" ht="12.75" x14ac:dyDescent="0.2">
      <c r="A168" s="3">
        <f t="shared" ref="A168" si="99">A167</f>
        <v>2489</v>
      </c>
      <c r="B168" s="10" t="s">
        <v>98</v>
      </c>
      <c r="C168" s="29"/>
      <c r="D168" s="20">
        <f t="shared" ref="D168:I168" si="100">SUM(D165:D167)</f>
        <v>4463396</v>
      </c>
      <c r="E168" s="4">
        <f t="shared" si="100"/>
        <v>5000</v>
      </c>
      <c r="F168" s="4">
        <f t="shared" si="100"/>
        <v>1510317</v>
      </c>
      <c r="G168" s="4">
        <f t="shared" si="100"/>
        <v>89267</v>
      </c>
      <c r="H168" s="4">
        <f t="shared" si="100"/>
        <v>163136</v>
      </c>
      <c r="I168" s="7">
        <f t="shared" si="100"/>
        <v>6231116</v>
      </c>
    </row>
    <row r="169" spans="1:9" ht="12.75" x14ac:dyDescent="0.2">
      <c r="A169" s="2">
        <v>2473</v>
      </c>
      <c r="B169" s="9" t="s">
        <v>99</v>
      </c>
      <c r="C169" s="28">
        <v>3113</v>
      </c>
      <c r="D169" s="36">
        <v>5612154</v>
      </c>
      <c r="E169" s="35">
        <v>5000</v>
      </c>
      <c r="F169" s="35">
        <v>1898599</v>
      </c>
      <c r="G169" s="35">
        <v>112243</v>
      </c>
      <c r="H169" s="35">
        <v>183965</v>
      </c>
      <c r="I169" s="37">
        <f t="shared" si="92"/>
        <v>7811961</v>
      </c>
    </row>
    <row r="170" spans="1:9" ht="12.75" x14ac:dyDescent="0.2">
      <c r="A170" s="2">
        <v>2473</v>
      </c>
      <c r="B170" s="9" t="s">
        <v>99</v>
      </c>
      <c r="C170" s="28">
        <v>3141</v>
      </c>
      <c r="D170" s="36">
        <v>205795</v>
      </c>
      <c r="E170" s="35">
        <v>0</v>
      </c>
      <c r="F170" s="35">
        <v>69558</v>
      </c>
      <c r="G170" s="35">
        <v>4116</v>
      </c>
      <c r="H170" s="35">
        <v>5231</v>
      </c>
      <c r="I170" s="37">
        <f t="shared" si="92"/>
        <v>284700</v>
      </c>
    </row>
    <row r="171" spans="1:9" ht="12.75" x14ac:dyDescent="0.2">
      <c r="A171" s="2">
        <v>2473</v>
      </c>
      <c r="B171" s="9" t="s">
        <v>99</v>
      </c>
      <c r="C171" s="28">
        <v>3143</v>
      </c>
      <c r="D171" s="36">
        <v>424869</v>
      </c>
      <c r="E171" s="35">
        <v>0</v>
      </c>
      <c r="F171" s="35">
        <v>143606</v>
      </c>
      <c r="G171" s="35">
        <v>8497</v>
      </c>
      <c r="H171" s="35">
        <v>1997</v>
      </c>
      <c r="I171" s="37">
        <f t="shared" si="92"/>
        <v>578969</v>
      </c>
    </row>
    <row r="172" spans="1:9" ht="12.75" x14ac:dyDescent="0.2">
      <c r="A172" s="3">
        <f t="shared" ref="A172" si="101">A171</f>
        <v>2473</v>
      </c>
      <c r="B172" s="10" t="s">
        <v>100</v>
      </c>
      <c r="C172" s="29"/>
      <c r="D172" s="20">
        <f t="shared" ref="D172:I172" si="102">SUM(D169:D171)</f>
        <v>6242818</v>
      </c>
      <c r="E172" s="4">
        <f t="shared" si="102"/>
        <v>5000</v>
      </c>
      <c r="F172" s="4">
        <f t="shared" si="102"/>
        <v>2111763</v>
      </c>
      <c r="G172" s="4">
        <f t="shared" si="102"/>
        <v>124856</v>
      </c>
      <c r="H172" s="4">
        <f t="shared" si="102"/>
        <v>191193</v>
      </c>
      <c r="I172" s="7">
        <f t="shared" si="102"/>
        <v>8675630</v>
      </c>
    </row>
    <row r="173" spans="1:9" ht="12.75" x14ac:dyDescent="0.2">
      <c r="A173" s="2">
        <v>2490</v>
      </c>
      <c r="B173" s="9" t="s">
        <v>101</v>
      </c>
      <c r="C173" s="28">
        <v>3113</v>
      </c>
      <c r="D173" s="36">
        <v>2943895</v>
      </c>
      <c r="E173" s="35">
        <v>8333</v>
      </c>
      <c r="F173" s="35">
        <v>997853</v>
      </c>
      <c r="G173" s="35">
        <v>58879</v>
      </c>
      <c r="H173" s="35">
        <v>82335</v>
      </c>
      <c r="I173" s="37">
        <f t="shared" si="92"/>
        <v>4091295</v>
      </c>
    </row>
    <row r="174" spans="1:9" ht="12.75" x14ac:dyDescent="0.2">
      <c r="A174" s="2">
        <v>2490</v>
      </c>
      <c r="B174" s="9" t="s">
        <v>101</v>
      </c>
      <c r="C174" s="28">
        <v>3141</v>
      </c>
      <c r="D174" s="36">
        <v>241455</v>
      </c>
      <c r="E174" s="35">
        <v>0</v>
      </c>
      <c r="F174" s="35">
        <v>81612</v>
      </c>
      <c r="G174" s="35">
        <v>4829</v>
      </c>
      <c r="H174" s="35">
        <v>2836</v>
      </c>
      <c r="I174" s="37">
        <f t="shared" si="92"/>
        <v>330732</v>
      </c>
    </row>
    <row r="175" spans="1:9" ht="12.75" x14ac:dyDescent="0.2">
      <c r="A175" s="2">
        <v>2490</v>
      </c>
      <c r="B175" s="9" t="s">
        <v>101</v>
      </c>
      <c r="C175" s="28">
        <v>3143</v>
      </c>
      <c r="D175" s="36">
        <v>249423</v>
      </c>
      <c r="E175" s="35">
        <v>5000</v>
      </c>
      <c r="F175" s="35">
        <v>85995</v>
      </c>
      <c r="G175" s="35">
        <v>4989</v>
      </c>
      <c r="H175" s="35">
        <v>880</v>
      </c>
      <c r="I175" s="37">
        <f t="shared" si="92"/>
        <v>346287</v>
      </c>
    </row>
    <row r="176" spans="1:9" ht="12.75" x14ac:dyDescent="0.2">
      <c r="A176" s="3">
        <f t="shared" ref="A176" si="103">A175</f>
        <v>2490</v>
      </c>
      <c r="B176" s="10" t="s">
        <v>102</v>
      </c>
      <c r="C176" s="29"/>
      <c r="D176" s="20">
        <f t="shared" ref="D176:I176" si="104">SUM(D173:D175)</f>
        <v>3434773</v>
      </c>
      <c r="E176" s="4">
        <f t="shared" si="104"/>
        <v>13333</v>
      </c>
      <c r="F176" s="4">
        <f t="shared" si="104"/>
        <v>1165460</v>
      </c>
      <c r="G176" s="4">
        <f t="shared" si="104"/>
        <v>68697</v>
      </c>
      <c r="H176" s="4">
        <f t="shared" si="104"/>
        <v>86051</v>
      </c>
      <c r="I176" s="7">
        <f t="shared" si="104"/>
        <v>4768314</v>
      </c>
    </row>
    <row r="177" spans="1:9" ht="12.75" x14ac:dyDescent="0.2">
      <c r="A177" s="2">
        <v>2310</v>
      </c>
      <c r="B177" s="9" t="s">
        <v>103</v>
      </c>
      <c r="C177" s="28">
        <v>3114</v>
      </c>
      <c r="D177" s="36">
        <v>3606464</v>
      </c>
      <c r="E177" s="35">
        <v>-1666</v>
      </c>
      <c r="F177" s="35">
        <v>1218421</v>
      </c>
      <c r="G177" s="35">
        <v>72129</v>
      </c>
      <c r="H177" s="35">
        <v>-8982</v>
      </c>
      <c r="I177" s="37">
        <f t="shared" si="92"/>
        <v>4886366</v>
      </c>
    </row>
    <row r="178" spans="1:9" ht="12.75" x14ac:dyDescent="0.2">
      <c r="A178" s="2">
        <v>2310</v>
      </c>
      <c r="B178" s="9" t="s">
        <v>103</v>
      </c>
      <c r="C178" s="28">
        <v>3141</v>
      </c>
      <c r="D178" s="36">
        <v>-3861</v>
      </c>
      <c r="E178" s="35">
        <v>0</v>
      </c>
      <c r="F178" s="35">
        <v>-1305</v>
      </c>
      <c r="G178" s="35">
        <v>-77</v>
      </c>
      <c r="H178" s="35">
        <v>-146</v>
      </c>
      <c r="I178" s="37">
        <f t="shared" si="92"/>
        <v>-5389</v>
      </c>
    </row>
    <row r="179" spans="1:9" ht="12.75" x14ac:dyDescent="0.2">
      <c r="A179" s="2">
        <v>2310</v>
      </c>
      <c r="B179" s="9" t="s">
        <v>103</v>
      </c>
      <c r="C179" s="28">
        <v>3143</v>
      </c>
      <c r="D179" s="36">
        <v>155844</v>
      </c>
      <c r="E179" s="35">
        <v>0</v>
      </c>
      <c r="F179" s="35">
        <v>52675</v>
      </c>
      <c r="G179" s="35">
        <v>3117</v>
      </c>
      <c r="H179" s="35">
        <v>282</v>
      </c>
      <c r="I179" s="37">
        <f t="shared" si="92"/>
        <v>211918</v>
      </c>
    </row>
    <row r="180" spans="1:9" ht="12.75" x14ac:dyDescent="0.2">
      <c r="A180" s="3">
        <f t="shared" ref="A180" si="105">A179</f>
        <v>2310</v>
      </c>
      <c r="B180" s="10" t="s">
        <v>104</v>
      </c>
      <c r="C180" s="29"/>
      <c r="D180" s="20">
        <f t="shared" ref="D180:I180" si="106">SUM(D177:D179)</f>
        <v>3758447</v>
      </c>
      <c r="E180" s="4">
        <f t="shared" si="106"/>
        <v>-1666</v>
      </c>
      <c r="F180" s="4">
        <f t="shared" si="106"/>
        <v>1269791</v>
      </c>
      <c r="G180" s="4">
        <f t="shared" si="106"/>
        <v>75169</v>
      </c>
      <c r="H180" s="4">
        <f t="shared" si="106"/>
        <v>-8846</v>
      </c>
      <c r="I180" s="7">
        <f t="shared" si="106"/>
        <v>5092895</v>
      </c>
    </row>
    <row r="181" spans="1:9" ht="12.75" x14ac:dyDescent="0.2">
      <c r="A181" s="2">
        <v>2313</v>
      </c>
      <c r="B181" s="9" t="s">
        <v>105</v>
      </c>
      <c r="C181" s="28">
        <v>3231</v>
      </c>
      <c r="D181" s="36">
        <v>5978135</v>
      </c>
      <c r="E181" s="35">
        <v>43000</v>
      </c>
      <c r="F181" s="35">
        <v>2025567</v>
      </c>
      <c r="G181" s="35">
        <v>119563</v>
      </c>
      <c r="H181" s="35">
        <v>39341</v>
      </c>
      <c r="I181" s="37">
        <f t="shared" si="92"/>
        <v>8205606</v>
      </c>
    </row>
    <row r="182" spans="1:9" ht="12.75" x14ac:dyDescent="0.2">
      <c r="A182" s="3">
        <f t="shared" ref="A182" si="107">A181</f>
        <v>2313</v>
      </c>
      <c r="B182" s="10" t="s">
        <v>106</v>
      </c>
      <c r="C182" s="29"/>
      <c r="D182" s="20">
        <f t="shared" ref="D182:I182" si="108">SUM(D181:D181)</f>
        <v>5978135</v>
      </c>
      <c r="E182" s="4">
        <f t="shared" si="108"/>
        <v>43000</v>
      </c>
      <c r="F182" s="4">
        <f t="shared" si="108"/>
        <v>2025567</v>
      </c>
      <c r="G182" s="4">
        <f t="shared" si="108"/>
        <v>119563</v>
      </c>
      <c r="H182" s="4">
        <f t="shared" si="108"/>
        <v>39341</v>
      </c>
      <c r="I182" s="7">
        <f t="shared" si="108"/>
        <v>8205606</v>
      </c>
    </row>
    <row r="183" spans="1:9" ht="12.75" x14ac:dyDescent="0.2">
      <c r="A183" s="2">
        <v>2431</v>
      </c>
      <c r="B183" s="9" t="s">
        <v>107</v>
      </c>
      <c r="C183" s="28">
        <v>3111</v>
      </c>
      <c r="D183" s="36">
        <v>862820</v>
      </c>
      <c r="E183" s="35">
        <v>4218</v>
      </c>
      <c r="F183" s="35">
        <v>293059</v>
      </c>
      <c r="G183" s="35">
        <v>17257</v>
      </c>
      <c r="H183" s="35">
        <v>4016</v>
      </c>
      <c r="I183" s="37">
        <f t="shared" si="92"/>
        <v>1181370</v>
      </c>
    </row>
    <row r="184" spans="1:9" ht="12.75" x14ac:dyDescent="0.2">
      <c r="A184" s="2">
        <v>2431</v>
      </c>
      <c r="B184" s="9" t="s">
        <v>107</v>
      </c>
      <c r="C184" s="28">
        <v>3141</v>
      </c>
      <c r="D184" s="36">
        <v>127793</v>
      </c>
      <c r="E184" s="35">
        <v>0</v>
      </c>
      <c r="F184" s="35">
        <v>43194</v>
      </c>
      <c r="G184" s="35">
        <v>2556</v>
      </c>
      <c r="H184" s="35">
        <v>976</v>
      </c>
      <c r="I184" s="37">
        <f t="shared" si="92"/>
        <v>174519</v>
      </c>
    </row>
    <row r="185" spans="1:9" ht="12.75" x14ac:dyDescent="0.2">
      <c r="A185" s="3">
        <f t="shared" ref="A185" si="109">A184</f>
        <v>2431</v>
      </c>
      <c r="B185" s="10" t="s">
        <v>108</v>
      </c>
      <c r="C185" s="29"/>
      <c r="D185" s="20">
        <f t="shared" ref="D185:I185" si="110">SUM(D183:D184)</f>
        <v>990613</v>
      </c>
      <c r="E185" s="4">
        <f t="shared" si="110"/>
        <v>4218</v>
      </c>
      <c r="F185" s="4">
        <f t="shared" si="110"/>
        <v>336253</v>
      </c>
      <c r="G185" s="4">
        <f t="shared" si="110"/>
        <v>19813</v>
      </c>
      <c r="H185" s="4">
        <f t="shared" si="110"/>
        <v>4992</v>
      </c>
      <c r="I185" s="7">
        <f t="shared" si="110"/>
        <v>1355889</v>
      </c>
    </row>
    <row r="186" spans="1:9" ht="12.75" x14ac:dyDescent="0.2">
      <c r="A186" s="2">
        <v>2434</v>
      </c>
      <c r="B186" s="9" t="s">
        <v>109</v>
      </c>
      <c r="C186" s="28">
        <v>3111</v>
      </c>
      <c r="D186" s="36">
        <v>1702845</v>
      </c>
      <c r="E186" s="35">
        <v>-1322</v>
      </c>
      <c r="F186" s="35">
        <v>575115</v>
      </c>
      <c r="G186" s="35">
        <v>34057</v>
      </c>
      <c r="H186" s="35">
        <v>18165</v>
      </c>
      <c r="I186" s="37">
        <f t="shared" si="92"/>
        <v>2328860</v>
      </c>
    </row>
    <row r="187" spans="1:9" ht="12.75" x14ac:dyDescent="0.2">
      <c r="A187" s="2">
        <v>2434</v>
      </c>
      <c r="B187" s="9" t="s">
        <v>109</v>
      </c>
      <c r="C187" s="28">
        <v>3141</v>
      </c>
      <c r="D187" s="36">
        <v>266382</v>
      </c>
      <c r="E187" s="35">
        <v>0</v>
      </c>
      <c r="F187" s="35">
        <v>90037</v>
      </c>
      <c r="G187" s="35">
        <v>5328</v>
      </c>
      <c r="H187" s="35">
        <v>1780</v>
      </c>
      <c r="I187" s="37">
        <f>SUM(D187:H187)</f>
        <v>363527</v>
      </c>
    </row>
    <row r="188" spans="1:9" ht="12.75" x14ac:dyDescent="0.2">
      <c r="A188" s="3">
        <f t="shared" ref="A188" si="111">A187</f>
        <v>2434</v>
      </c>
      <c r="B188" s="10" t="s">
        <v>110</v>
      </c>
      <c r="C188" s="29"/>
      <c r="D188" s="20">
        <f t="shared" ref="D188:I188" si="112">SUM(D186:D187)</f>
        <v>1969227</v>
      </c>
      <c r="E188" s="4">
        <f t="shared" si="112"/>
        <v>-1322</v>
      </c>
      <c r="F188" s="4">
        <f t="shared" si="112"/>
        <v>665152</v>
      </c>
      <c r="G188" s="4">
        <f t="shared" si="112"/>
        <v>39385</v>
      </c>
      <c r="H188" s="4">
        <f t="shared" si="112"/>
        <v>19945</v>
      </c>
      <c r="I188" s="7">
        <f t="shared" si="112"/>
        <v>2692387</v>
      </c>
    </row>
    <row r="189" spans="1:9" ht="12.75" x14ac:dyDescent="0.2">
      <c r="A189" s="2">
        <v>2484</v>
      </c>
      <c r="B189" s="9" t="s">
        <v>111</v>
      </c>
      <c r="C189" s="28">
        <v>3113</v>
      </c>
      <c r="D189" s="36">
        <v>5204648</v>
      </c>
      <c r="E189" s="35">
        <v>68032</v>
      </c>
      <c r="F189" s="35">
        <v>1782165</v>
      </c>
      <c r="G189" s="35">
        <v>104093</v>
      </c>
      <c r="H189" s="35">
        <v>301385</v>
      </c>
      <c r="I189" s="37">
        <f t="shared" ref="I189:I230" si="113">SUM(D189:H189)</f>
        <v>7460323</v>
      </c>
    </row>
    <row r="190" spans="1:9" ht="12.75" x14ac:dyDescent="0.2">
      <c r="A190" s="2">
        <v>2484</v>
      </c>
      <c r="B190" s="9" t="s">
        <v>111</v>
      </c>
      <c r="C190" s="28">
        <v>3141</v>
      </c>
      <c r="D190" s="36">
        <v>419426</v>
      </c>
      <c r="E190" s="35">
        <v>5000</v>
      </c>
      <c r="F190" s="35">
        <v>143457</v>
      </c>
      <c r="G190" s="35">
        <v>8388</v>
      </c>
      <c r="H190" s="35">
        <v>5920</v>
      </c>
      <c r="I190" s="37">
        <f t="shared" si="113"/>
        <v>582191</v>
      </c>
    </row>
    <row r="191" spans="1:9" ht="12.75" x14ac:dyDescent="0.2">
      <c r="A191" s="2">
        <v>2484</v>
      </c>
      <c r="B191" s="9" t="s">
        <v>111</v>
      </c>
      <c r="C191" s="28">
        <v>3143</v>
      </c>
      <c r="D191" s="36">
        <v>633110</v>
      </c>
      <c r="E191" s="35">
        <v>6666</v>
      </c>
      <c r="F191" s="35">
        <v>216245</v>
      </c>
      <c r="G191" s="35">
        <v>12662</v>
      </c>
      <c r="H191" s="35">
        <v>1831</v>
      </c>
      <c r="I191" s="37">
        <f t="shared" si="113"/>
        <v>870514</v>
      </c>
    </row>
    <row r="192" spans="1:9" ht="12.75" x14ac:dyDescent="0.2">
      <c r="A192" s="3">
        <f t="shared" ref="A192" si="114">A191</f>
        <v>2484</v>
      </c>
      <c r="B192" s="10" t="s">
        <v>112</v>
      </c>
      <c r="C192" s="29"/>
      <c r="D192" s="20">
        <f t="shared" ref="D192:I192" si="115">SUM(D189:D191)</f>
        <v>6257184</v>
      </c>
      <c r="E192" s="4">
        <f t="shared" si="115"/>
        <v>79698</v>
      </c>
      <c r="F192" s="4">
        <f t="shared" si="115"/>
        <v>2141867</v>
      </c>
      <c r="G192" s="4">
        <f t="shared" si="115"/>
        <v>125143</v>
      </c>
      <c r="H192" s="4">
        <f t="shared" si="115"/>
        <v>309136</v>
      </c>
      <c r="I192" s="7">
        <f t="shared" si="115"/>
        <v>8913028</v>
      </c>
    </row>
    <row r="193" spans="1:9" ht="12.75" x14ac:dyDescent="0.2">
      <c r="A193" s="2">
        <v>2401</v>
      </c>
      <c r="B193" s="9" t="s">
        <v>113</v>
      </c>
      <c r="C193" s="28">
        <v>3111</v>
      </c>
      <c r="D193" s="36">
        <v>406545</v>
      </c>
      <c r="E193" s="35">
        <v>6284</v>
      </c>
      <c r="F193" s="35">
        <v>139536</v>
      </c>
      <c r="G193" s="35">
        <v>8131</v>
      </c>
      <c r="H193" s="35">
        <v>8008</v>
      </c>
      <c r="I193" s="37">
        <f t="shared" si="113"/>
        <v>568504</v>
      </c>
    </row>
    <row r="194" spans="1:9" ht="12.75" x14ac:dyDescent="0.2">
      <c r="A194" s="2">
        <v>2401</v>
      </c>
      <c r="B194" s="9" t="s">
        <v>113</v>
      </c>
      <c r="C194" s="28">
        <v>3141</v>
      </c>
      <c r="D194" s="36">
        <v>77375</v>
      </c>
      <c r="E194" s="35">
        <v>0</v>
      </c>
      <c r="F194" s="35">
        <v>26153</v>
      </c>
      <c r="G194" s="35">
        <v>1547</v>
      </c>
      <c r="H194" s="35">
        <v>467</v>
      </c>
      <c r="I194" s="37">
        <f t="shared" si="113"/>
        <v>105542</v>
      </c>
    </row>
    <row r="195" spans="1:9" ht="12.75" x14ac:dyDescent="0.2">
      <c r="A195" s="3">
        <f t="shared" ref="A195" si="116">A194</f>
        <v>2401</v>
      </c>
      <c r="B195" s="10" t="s">
        <v>114</v>
      </c>
      <c r="C195" s="29"/>
      <c r="D195" s="20">
        <f t="shared" ref="D195:I195" si="117">SUM(D193:D194)</f>
        <v>483920</v>
      </c>
      <c r="E195" s="4">
        <f t="shared" si="117"/>
        <v>6284</v>
      </c>
      <c r="F195" s="4">
        <f t="shared" si="117"/>
        <v>165689</v>
      </c>
      <c r="G195" s="4">
        <f t="shared" si="117"/>
        <v>9678</v>
      </c>
      <c r="H195" s="4">
        <f t="shared" si="117"/>
        <v>8475</v>
      </c>
      <c r="I195" s="7">
        <f t="shared" si="117"/>
        <v>674046</v>
      </c>
    </row>
    <row r="196" spans="1:9" ht="12.75" x14ac:dyDescent="0.2">
      <c r="A196" s="2">
        <v>2449</v>
      </c>
      <c r="B196" s="9" t="s">
        <v>115</v>
      </c>
      <c r="C196" s="28">
        <v>3111</v>
      </c>
      <c r="D196" s="36">
        <v>354290</v>
      </c>
      <c r="E196" s="35">
        <v>0</v>
      </c>
      <c r="F196" s="35">
        <v>119750</v>
      </c>
      <c r="G196" s="35">
        <v>7086</v>
      </c>
      <c r="H196" s="35">
        <v>6774</v>
      </c>
      <c r="I196" s="37">
        <f t="shared" si="113"/>
        <v>487900</v>
      </c>
    </row>
    <row r="197" spans="1:9" ht="12.75" x14ac:dyDescent="0.2">
      <c r="A197" s="2">
        <v>2449</v>
      </c>
      <c r="B197" s="9" t="s">
        <v>115</v>
      </c>
      <c r="C197" s="28">
        <v>3117</v>
      </c>
      <c r="D197" s="36">
        <v>535442</v>
      </c>
      <c r="E197" s="35">
        <v>10000</v>
      </c>
      <c r="F197" s="35">
        <v>184359</v>
      </c>
      <c r="G197" s="35">
        <v>10709</v>
      </c>
      <c r="H197" s="35">
        <v>24506</v>
      </c>
      <c r="I197" s="37">
        <f t="shared" si="113"/>
        <v>765016</v>
      </c>
    </row>
    <row r="198" spans="1:9" ht="12.75" x14ac:dyDescent="0.2">
      <c r="A198" s="2">
        <v>2449</v>
      </c>
      <c r="B198" s="9" t="s">
        <v>115</v>
      </c>
      <c r="C198" s="28">
        <v>3141</v>
      </c>
      <c r="D198" s="36">
        <v>132733</v>
      </c>
      <c r="E198" s="35">
        <v>0</v>
      </c>
      <c r="F198" s="35">
        <v>44864</v>
      </c>
      <c r="G198" s="35">
        <v>2655</v>
      </c>
      <c r="H198" s="35">
        <v>890</v>
      </c>
      <c r="I198" s="37">
        <f t="shared" si="113"/>
        <v>181142</v>
      </c>
    </row>
    <row r="199" spans="1:9" ht="12.75" x14ac:dyDescent="0.2">
      <c r="A199" s="2">
        <v>2449</v>
      </c>
      <c r="B199" s="9" t="s">
        <v>115</v>
      </c>
      <c r="C199" s="28">
        <v>3143</v>
      </c>
      <c r="D199" s="36">
        <v>88474</v>
      </c>
      <c r="E199" s="35">
        <v>0</v>
      </c>
      <c r="F199" s="35">
        <v>29904</v>
      </c>
      <c r="G199" s="35">
        <v>1769</v>
      </c>
      <c r="H199" s="35">
        <v>285</v>
      </c>
      <c r="I199" s="37">
        <f t="shared" si="113"/>
        <v>120432</v>
      </c>
    </row>
    <row r="200" spans="1:9" ht="12.75" x14ac:dyDescent="0.2">
      <c r="A200" s="3">
        <f t="shared" ref="A200" si="118">A199</f>
        <v>2449</v>
      </c>
      <c r="B200" s="10" t="s">
        <v>116</v>
      </c>
      <c r="C200" s="29"/>
      <c r="D200" s="20">
        <f t="shared" ref="D200:I200" si="119">SUM(D196:D199)</f>
        <v>1110939</v>
      </c>
      <c r="E200" s="4">
        <f t="shared" si="119"/>
        <v>10000</v>
      </c>
      <c r="F200" s="4">
        <f t="shared" si="119"/>
        <v>378877</v>
      </c>
      <c r="G200" s="4">
        <f t="shared" si="119"/>
        <v>22219</v>
      </c>
      <c r="H200" s="4">
        <f t="shared" si="119"/>
        <v>32455</v>
      </c>
      <c r="I200" s="7">
        <f t="shared" si="119"/>
        <v>1554490</v>
      </c>
    </row>
    <row r="201" spans="1:9" ht="12.75" x14ac:dyDescent="0.2">
      <c r="A201" s="2">
        <v>2318</v>
      </c>
      <c r="B201" s="9" t="s">
        <v>117</v>
      </c>
      <c r="C201" s="28">
        <v>3111</v>
      </c>
      <c r="D201" s="36">
        <v>891993</v>
      </c>
      <c r="E201" s="35">
        <v>2368</v>
      </c>
      <c r="F201" s="35">
        <v>302293</v>
      </c>
      <c r="G201" s="35">
        <v>17840</v>
      </c>
      <c r="H201" s="35">
        <v>11143</v>
      </c>
      <c r="I201" s="37">
        <f t="shared" si="113"/>
        <v>1225637</v>
      </c>
    </row>
    <row r="202" spans="1:9" ht="12.75" x14ac:dyDescent="0.2">
      <c r="A202" s="2">
        <v>2318</v>
      </c>
      <c r="B202" s="9" t="s">
        <v>117</v>
      </c>
      <c r="C202" s="28">
        <v>3141</v>
      </c>
      <c r="D202" s="36">
        <v>127047</v>
      </c>
      <c r="E202" s="35">
        <v>190</v>
      </c>
      <c r="F202" s="35">
        <v>43006</v>
      </c>
      <c r="G202" s="35">
        <v>2541</v>
      </c>
      <c r="H202" s="35">
        <v>967</v>
      </c>
      <c r="I202" s="37">
        <f t="shared" si="113"/>
        <v>173751</v>
      </c>
    </row>
    <row r="203" spans="1:9" ht="12.75" x14ac:dyDescent="0.2">
      <c r="A203" s="3">
        <f t="shared" ref="A203" si="120">A202</f>
        <v>2318</v>
      </c>
      <c r="B203" s="10" t="s">
        <v>118</v>
      </c>
      <c r="C203" s="29"/>
      <c r="D203" s="20">
        <f t="shared" ref="D203:I203" si="121">SUM(D201:D202)</f>
        <v>1019040</v>
      </c>
      <c r="E203" s="4">
        <f t="shared" si="121"/>
        <v>2558</v>
      </c>
      <c r="F203" s="4">
        <f t="shared" si="121"/>
        <v>345299</v>
      </c>
      <c r="G203" s="4">
        <f t="shared" si="121"/>
        <v>20381</v>
      </c>
      <c r="H203" s="4">
        <f t="shared" si="121"/>
        <v>12110</v>
      </c>
      <c r="I203" s="7">
        <f t="shared" si="121"/>
        <v>1399388</v>
      </c>
    </row>
    <row r="204" spans="1:9" ht="12.75" x14ac:dyDescent="0.2">
      <c r="A204" s="2">
        <v>2452</v>
      </c>
      <c r="B204" s="9" t="s">
        <v>119</v>
      </c>
      <c r="C204" s="28">
        <v>3113</v>
      </c>
      <c r="D204" s="36">
        <v>4051867</v>
      </c>
      <c r="E204" s="35">
        <v>5000</v>
      </c>
      <c r="F204" s="35">
        <v>1371221</v>
      </c>
      <c r="G204" s="35">
        <v>81037</v>
      </c>
      <c r="H204" s="35">
        <v>147893</v>
      </c>
      <c r="I204" s="37">
        <f t="shared" si="113"/>
        <v>5657018</v>
      </c>
    </row>
    <row r="205" spans="1:9" ht="12.75" x14ac:dyDescent="0.2">
      <c r="A205" s="2">
        <v>2452</v>
      </c>
      <c r="B205" s="9" t="s">
        <v>119</v>
      </c>
      <c r="C205" s="28">
        <v>3141</v>
      </c>
      <c r="D205" s="36">
        <v>289820</v>
      </c>
      <c r="E205" s="35">
        <v>3333</v>
      </c>
      <c r="F205" s="35">
        <v>99086</v>
      </c>
      <c r="G205" s="35">
        <v>5796</v>
      </c>
      <c r="H205" s="35">
        <v>3763</v>
      </c>
      <c r="I205" s="37">
        <f t="shared" si="113"/>
        <v>401798</v>
      </c>
    </row>
    <row r="206" spans="1:9" ht="12.75" x14ac:dyDescent="0.2">
      <c r="A206" s="2">
        <v>2452</v>
      </c>
      <c r="B206" s="9" t="s">
        <v>119</v>
      </c>
      <c r="C206" s="28">
        <v>3143</v>
      </c>
      <c r="D206" s="36">
        <v>439702</v>
      </c>
      <c r="E206" s="35">
        <v>0</v>
      </c>
      <c r="F206" s="35">
        <v>148619</v>
      </c>
      <c r="G206" s="35">
        <v>8794</v>
      </c>
      <c r="H206" s="35">
        <v>1905</v>
      </c>
      <c r="I206" s="37">
        <f t="shared" si="113"/>
        <v>599020</v>
      </c>
    </row>
    <row r="207" spans="1:9" ht="12.75" x14ac:dyDescent="0.2">
      <c r="A207" s="3">
        <f t="shared" ref="A207" si="122">A206</f>
        <v>2452</v>
      </c>
      <c r="B207" s="10" t="s">
        <v>120</v>
      </c>
      <c r="C207" s="29"/>
      <c r="D207" s="20">
        <f t="shared" ref="D207:I207" si="123">SUM(D204:D206)</f>
        <v>4781389</v>
      </c>
      <c r="E207" s="4">
        <f t="shared" si="123"/>
        <v>8333</v>
      </c>
      <c r="F207" s="4">
        <f t="shared" si="123"/>
        <v>1618926</v>
      </c>
      <c r="G207" s="4">
        <f t="shared" si="123"/>
        <v>95627</v>
      </c>
      <c r="H207" s="4">
        <f t="shared" si="123"/>
        <v>153561</v>
      </c>
      <c r="I207" s="7">
        <f t="shared" si="123"/>
        <v>6657836</v>
      </c>
    </row>
    <row r="208" spans="1:9" ht="12.75" x14ac:dyDescent="0.2">
      <c r="A208" s="2">
        <v>2319</v>
      </c>
      <c r="B208" s="9" t="s">
        <v>121</v>
      </c>
      <c r="C208" s="28">
        <v>3231</v>
      </c>
      <c r="D208" s="36">
        <v>815251</v>
      </c>
      <c r="E208" s="35">
        <v>0</v>
      </c>
      <c r="F208" s="35">
        <v>275554</v>
      </c>
      <c r="G208" s="35">
        <v>16305</v>
      </c>
      <c r="H208" s="35">
        <v>4782</v>
      </c>
      <c r="I208" s="37">
        <f t="shared" si="113"/>
        <v>1111892</v>
      </c>
    </row>
    <row r="209" spans="1:9" ht="12.75" x14ac:dyDescent="0.2">
      <c r="A209" s="3">
        <f t="shared" ref="A209" si="124">A208</f>
        <v>2319</v>
      </c>
      <c r="B209" s="10" t="s">
        <v>122</v>
      </c>
      <c r="C209" s="29"/>
      <c r="D209" s="20">
        <f t="shared" ref="D209:I209" si="125">SUM(D208:D208)</f>
        <v>815251</v>
      </c>
      <c r="E209" s="4">
        <f t="shared" si="125"/>
        <v>0</v>
      </c>
      <c r="F209" s="4">
        <f t="shared" si="125"/>
        <v>275554</v>
      </c>
      <c r="G209" s="4">
        <f t="shared" si="125"/>
        <v>16305</v>
      </c>
      <c r="H209" s="4">
        <f t="shared" si="125"/>
        <v>4782</v>
      </c>
      <c r="I209" s="7">
        <f t="shared" si="125"/>
        <v>1111892</v>
      </c>
    </row>
    <row r="210" spans="1:9" ht="12.75" x14ac:dyDescent="0.2">
      <c r="A210" s="2">
        <v>2444</v>
      </c>
      <c r="B210" s="9" t="s">
        <v>123</v>
      </c>
      <c r="C210" s="28">
        <v>3111</v>
      </c>
      <c r="D210" s="36">
        <v>435218</v>
      </c>
      <c r="E210" s="35">
        <v>0</v>
      </c>
      <c r="F210" s="35">
        <v>147104</v>
      </c>
      <c r="G210" s="35">
        <v>8705</v>
      </c>
      <c r="H210" s="35">
        <v>8209</v>
      </c>
      <c r="I210" s="37">
        <f t="shared" si="113"/>
        <v>599236</v>
      </c>
    </row>
    <row r="211" spans="1:9" ht="12.75" x14ac:dyDescent="0.2">
      <c r="A211" s="2">
        <v>2444</v>
      </c>
      <c r="B211" s="9" t="s">
        <v>123</v>
      </c>
      <c r="C211" s="28">
        <v>3117</v>
      </c>
      <c r="D211" s="36">
        <v>511964</v>
      </c>
      <c r="E211" s="35">
        <v>6666</v>
      </c>
      <c r="F211" s="35">
        <v>175297</v>
      </c>
      <c r="G211" s="35">
        <v>10239</v>
      </c>
      <c r="H211" s="35">
        <v>25078</v>
      </c>
      <c r="I211" s="37">
        <f t="shared" si="113"/>
        <v>729244</v>
      </c>
    </row>
    <row r="212" spans="1:9" ht="12.75" x14ac:dyDescent="0.2">
      <c r="A212" s="2">
        <v>2444</v>
      </c>
      <c r="B212" s="9" t="s">
        <v>123</v>
      </c>
      <c r="C212" s="28">
        <v>3141</v>
      </c>
      <c r="D212" s="36">
        <v>145670</v>
      </c>
      <c r="E212" s="35">
        <v>0</v>
      </c>
      <c r="F212" s="35">
        <v>49237</v>
      </c>
      <c r="G212" s="35">
        <v>2914</v>
      </c>
      <c r="H212" s="35">
        <v>1021</v>
      </c>
      <c r="I212" s="37">
        <f t="shared" si="113"/>
        <v>198842</v>
      </c>
    </row>
    <row r="213" spans="1:9" ht="12.75" x14ac:dyDescent="0.2">
      <c r="A213" s="2">
        <v>2444</v>
      </c>
      <c r="B213" s="9" t="s">
        <v>123</v>
      </c>
      <c r="C213" s="28">
        <v>3143</v>
      </c>
      <c r="D213" s="36">
        <v>88257</v>
      </c>
      <c r="E213" s="35">
        <v>0</v>
      </c>
      <c r="F213" s="35">
        <v>29831</v>
      </c>
      <c r="G213" s="35">
        <v>1765</v>
      </c>
      <c r="H213" s="35">
        <v>265</v>
      </c>
      <c r="I213" s="37">
        <f t="shared" si="113"/>
        <v>120118</v>
      </c>
    </row>
    <row r="214" spans="1:9" ht="12.75" x14ac:dyDescent="0.2">
      <c r="A214" s="3">
        <f t="shared" ref="A214" si="126">A213</f>
        <v>2444</v>
      </c>
      <c r="B214" s="10" t="s">
        <v>124</v>
      </c>
      <c r="C214" s="29"/>
      <c r="D214" s="20">
        <f t="shared" ref="D214:I214" si="127">SUM(D210:D213)</f>
        <v>1181109</v>
      </c>
      <c r="E214" s="4">
        <f t="shared" si="127"/>
        <v>6666</v>
      </c>
      <c r="F214" s="4">
        <f t="shared" si="127"/>
        <v>401469</v>
      </c>
      <c r="G214" s="4">
        <f t="shared" si="127"/>
        <v>23623</v>
      </c>
      <c r="H214" s="4">
        <f t="shared" si="127"/>
        <v>34573</v>
      </c>
      <c r="I214" s="7">
        <f t="shared" si="127"/>
        <v>1647440</v>
      </c>
    </row>
    <row r="215" spans="1:9" ht="12.75" x14ac:dyDescent="0.2">
      <c r="A215" s="2">
        <v>2457</v>
      </c>
      <c r="B215" s="9" t="s">
        <v>125</v>
      </c>
      <c r="C215" s="28">
        <v>3111</v>
      </c>
      <c r="D215" s="36">
        <v>146059</v>
      </c>
      <c r="E215" s="35">
        <v>0</v>
      </c>
      <c r="F215" s="35">
        <v>49368</v>
      </c>
      <c r="G215" s="35">
        <v>2921</v>
      </c>
      <c r="H215" s="35">
        <v>2371</v>
      </c>
      <c r="I215" s="37">
        <f t="shared" si="113"/>
        <v>200719</v>
      </c>
    </row>
    <row r="216" spans="1:9" ht="12.75" x14ac:dyDescent="0.2">
      <c r="A216" s="2">
        <v>2457</v>
      </c>
      <c r="B216" s="9" t="s">
        <v>125</v>
      </c>
      <c r="C216" s="28">
        <v>3117</v>
      </c>
      <c r="D216" s="36">
        <v>228521</v>
      </c>
      <c r="E216" s="35">
        <v>0</v>
      </c>
      <c r="F216" s="35">
        <v>77240</v>
      </c>
      <c r="G216" s="35">
        <v>4570</v>
      </c>
      <c r="H216" s="35">
        <v>5832</v>
      </c>
      <c r="I216" s="37">
        <f t="shared" si="113"/>
        <v>316163</v>
      </c>
    </row>
    <row r="217" spans="1:9" ht="12.75" x14ac:dyDescent="0.2">
      <c r="A217" s="2">
        <v>2457</v>
      </c>
      <c r="B217" s="9" t="s">
        <v>125</v>
      </c>
      <c r="C217" s="28">
        <v>3141</v>
      </c>
      <c r="D217" s="36">
        <v>34074</v>
      </c>
      <c r="E217" s="35">
        <v>19167</v>
      </c>
      <c r="F217" s="35">
        <v>17995</v>
      </c>
      <c r="G217" s="35">
        <v>682</v>
      </c>
      <c r="H217" s="35">
        <v>262</v>
      </c>
      <c r="I217" s="37">
        <f t="shared" si="113"/>
        <v>72180</v>
      </c>
    </row>
    <row r="218" spans="1:9" ht="12.75" x14ac:dyDescent="0.2">
      <c r="A218" s="2">
        <v>2457</v>
      </c>
      <c r="B218" s="9" t="s">
        <v>125</v>
      </c>
      <c r="C218" s="28">
        <v>3143</v>
      </c>
      <c r="D218" s="36">
        <v>8926</v>
      </c>
      <c r="E218" s="35">
        <v>0</v>
      </c>
      <c r="F218" s="35">
        <v>3017</v>
      </c>
      <c r="G218" s="35">
        <v>179</v>
      </c>
      <c r="H218" s="35">
        <v>142</v>
      </c>
      <c r="I218" s="37">
        <f t="shared" si="113"/>
        <v>12264</v>
      </c>
    </row>
    <row r="219" spans="1:9" ht="12.75" x14ac:dyDescent="0.2">
      <c r="A219" s="3">
        <f t="shared" ref="A219" si="128">A218</f>
        <v>2457</v>
      </c>
      <c r="B219" s="10" t="s">
        <v>126</v>
      </c>
      <c r="C219" s="29"/>
      <c r="D219" s="20">
        <f t="shared" ref="D219:I219" si="129">SUM(D215:D218)</f>
        <v>417580</v>
      </c>
      <c r="E219" s="4">
        <f t="shared" si="129"/>
        <v>19167</v>
      </c>
      <c r="F219" s="4">
        <f t="shared" si="129"/>
        <v>147620</v>
      </c>
      <c r="G219" s="4">
        <f t="shared" si="129"/>
        <v>8352</v>
      </c>
      <c r="H219" s="4">
        <f t="shared" si="129"/>
        <v>8607</v>
      </c>
      <c r="I219" s="7">
        <f t="shared" si="129"/>
        <v>601326</v>
      </c>
    </row>
    <row r="220" spans="1:9" ht="12.75" x14ac:dyDescent="0.2">
      <c r="A220" s="2">
        <v>2403</v>
      </c>
      <c r="B220" s="9" t="s">
        <v>127</v>
      </c>
      <c r="C220" s="28">
        <v>3111</v>
      </c>
      <c r="D220" s="36">
        <v>805619</v>
      </c>
      <c r="E220" s="35">
        <v>0</v>
      </c>
      <c r="F220" s="35">
        <v>272300</v>
      </c>
      <c r="G220" s="35">
        <v>16112</v>
      </c>
      <c r="H220" s="35">
        <v>10017</v>
      </c>
      <c r="I220" s="37">
        <f t="shared" si="113"/>
        <v>1104048</v>
      </c>
    </row>
    <row r="221" spans="1:9" ht="12.75" x14ac:dyDescent="0.2">
      <c r="A221" s="2">
        <v>2403</v>
      </c>
      <c r="B221" s="9" t="s">
        <v>127</v>
      </c>
      <c r="C221" s="28">
        <v>3141</v>
      </c>
      <c r="D221" s="36">
        <v>120186</v>
      </c>
      <c r="E221" s="35">
        <v>0</v>
      </c>
      <c r="F221" s="35">
        <v>40623</v>
      </c>
      <c r="G221" s="35">
        <v>2404</v>
      </c>
      <c r="H221" s="35">
        <v>864</v>
      </c>
      <c r="I221" s="37">
        <f t="shared" si="113"/>
        <v>164077</v>
      </c>
    </row>
    <row r="222" spans="1:9" ht="12.75" x14ac:dyDescent="0.2">
      <c r="A222" s="3">
        <f t="shared" ref="A222" si="130">A221</f>
        <v>2403</v>
      </c>
      <c r="B222" s="10" t="s">
        <v>128</v>
      </c>
      <c r="C222" s="29"/>
      <c r="D222" s="20">
        <f t="shared" ref="D222:I222" si="131">SUM(D220:D221)</f>
        <v>925805</v>
      </c>
      <c r="E222" s="4">
        <f t="shared" si="131"/>
        <v>0</v>
      </c>
      <c r="F222" s="4">
        <f t="shared" si="131"/>
        <v>312923</v>
      </c>
      <c r="G222" s="4">
        <f t="shared" si="131"/>
        <v>18516</v>
      </c>
      <c r="H222" s="4">
        <f t="shared" si="131"/>
        <v>10881</v>
      </c>
      <c r="I222" s="7">
        <f t="shared" si="131"/>
        <v>1268125</v>
      </c>
    </row>
    <row r="223" spans="1:9" ht="12.75" x14ac:dyDescent="0.2">
      <c r="A223" s="2">
        <v>2458</v>
      </c>
      <c r="B223" s="9" t="s">
        <v>129</v>
      </c>
      <c r="C223" s="28">
        <v>3113</v>
      </c>
      <c r="D223" s="36">
        <v>2664694</v>
      </c>
      <c r="E223" s="35">
        <v>0</v>
      </c>
      <c r="F223" s="35">
        <v>900667</v>
      </c>
      <c r="G223" s="35">
        <v>53293</v>
      </c>
      <c r="H223" s="35">
        <v>88809</v>
      </c>
      <c r="I223" s="37">
        <f t="shared" si="113"/>
        <v>3707463</v>
      </c>
    </row>
    <row r="224" spans="1:9" ht="12.75" x14ac:dyDescent="0.2">
      <c r="A224" s="2">
        <v>2458</v>
      </c>
      <c r="B224" s="9" t="s">
        <v>129</v>
      </c>
      <c r="C224" s="28">
        <v>3141</v>
      </c>
      <c r="D224" s="36">
        <v>247423</v>
      </c>
      <c r="E224" s="35">
        <v>0</v>
      </c>
      <c r="F224" s="35">
        <v>83629</v>
      </c>
      <c r="G224" s="35">
        <v>4948</v>
      </c>
      <c r="H224" s="35">
        <v>2788</v>
      </c>
      <c r="I224" s="37">
        <f t="shared" si="113"/>
        <v>338788</v>
      </c>
    </row>
    <row r="225" spans="1:9" ht="12.75" x14ac:dyDescent="0.2">
      <c r="A225" s="2">
        <v>2458</v>
      </c>
      <c r="B225" s="9" t="s">
        <v>129</v>
      </c>
      <c r="C225" s="28">
        <v>3143</v>
      </c>
      <c r="D225" s="36">
        <v>272554</v>
      </c>
      <c r="E225" s="35">
        <v>0</v>
      </c>
      <c r="F225" s="35">
        <v>92123</v>
      </c>
      <c r="G225" s="35">
        <v>5452</v>
      </c>
      <c r="H225" s="35">
        <v>807</v>
      </c>
      <c r="I225" s="37">
        <f t="shared" si="113"/>
        <v>370936</v>
      </c>
    </row>
    <row r="226" spans="1:9" ht="12.75" x14ac:dyDescent="0.2">
      <c r="A226" s="3">
        <f t="shared" ref="A226" si="132">A225</f>
        <v>2458</v>
      </c>
      <c r="B226" s="10" t="s">
        <v>130</v>
      </c>
      <c r="C226" s="29"/>
      <c r="D226" s="20">
        <f t="shared" ref="D226:I226" si="133">SUM(D223:D225)</f>
        <v>3184671</v>
      </c>
      <c r="E226" s="4">
        <f t="shared" si="133"/>
        <v>0</v>
      </c>
      <c r="F226" s="4">
        <f t="shared" si="133"/>
        <v>1076419</v>
      </c>
      <c r="G226" s="4">
        <f t="shared" si="133"/>
        <v>63693</v>
      </c>
      <c r="H226" s="4">
        <f t="shared" si="133"/>
        <v>92404</v>
      </c>
      <c r="I226" s="7">
        <f t="shared" si="133"/>
        <v>4417187</v>
      </c>
    </row>
    <row r="227" spans="1:9" ht="12.75" x14ac:dyDescent="0.2">
      <c r="A227" s="2">
        <v>2316</v>
      </c>
      <c r="B227" s="9" t="s">
        <v>131</v>
      </c>
      <c r="C227" s="28">
        <v>3233</v>
      </c>
      <c r="D227" s="36">
        <v>231163</v>
      </c>
      <c r="E227" s="35">
        <v>6667</v>
      </c>
      <c r="F227" s="35">
        <v>80387</v>
      </c>
      <c r="G227" s="35">
        <v>4623</v>
      </c>
      <c r="H227" s="35">
        <v>652</v>
      </c>
      <c r="I227" s="37">
        <f t="shared" si="113"/>
        <v>323492</v>
      </c>
    </row>
    <row r="228" spans="1:9" ht="12.75" x14ac:dyDescent="0.2">
      <c r="A228" s="3">
        <f t="shared" ref="A228" si="134">A227</f>
        <v>2316</v>
      </c>
      <c r="B228" s="10" t="s">
        <v>132</v>
      </c>
      <c r="C228" s="29"/>
      <c r="D228" s="20">
        <f t="shared" ref="D228:I228" si="135">SUM(D227:D227)</f>
        <v>231163</v>
      </c>
      <c r="E228" s="4">
        <f t="shared" si="135"/>
        <v>6667</v>
      </c>
      <c r="F228" s="4">
        <f t="shared" si="135"/>
        <v>80387</v>
      </c>
      <c r="G228" s="4">
        <f t="shared" si="135"/>
        <v>4623</v>
      </c>
      <c r="H228" s="4">
        <f t="shared" si="135"/>
        <v>652</v>
      </c>
      <c r="I228" s="7">
        <f t="shared" si="135"/>
        <v>323492</v>
      </c>
    </row>
    <row r="229" spans="1:9" ht="12.75" x14ac:dyDescent="0.2">
      <c r="A229" s="2">
        <v>2402</v>
      </c>
      <c r="B229" s="9" t="s">
        <v>133</v>
      </c>
      <c r="C229" s="28">
        <v>3111</v>
      </c>
      <c r="D229" s="36">
        <v>786896</v>
      </c>
      <c r="E229" s="35">
        <v>0</v>
      </c>
      <c r="F229" s="35">
        <v>265971</v>
      </c>
      <c r="G229" s="35">
        <v>15738</v>
      </c>
      <c r="H229" s="35">
        <v>14647</v>
      </c>
      <c r="I229" s="37">
        <f t="shared" si="113"/>
        <v>1083252</v>
      </c>
    </row>
    <row r="230" spans="1:9" ht="12.75" x14ac:dyDescent="0.2">
      <c r="A230" s="2">
        <v>2402</v>
      </c>
      <c r="B230" s="9" t="s">
        <v>133</v>
      </c>
      <c r="C230" s="28">
        <v>3141</v>
      </c>
      <c r="D230" s="36">
        <v>157105</v>
      </c>
      <c r="E230" s="35">
        <v>0</v>
      </c>
      <c r="F230" s="35">
        <v>53102</v>
      </c>
      <c r="G230" s="35">
        <v>3142</v>
      </c>
      <c r="H230" s="35">
        <v>1111</v>
      </c>
      <c r="I230" s="37">
        <f t="shared" si="113"/>
        <v>214460</v>
      </c>
    </row>
    <row r="231" spans="1:9" ht="12.75" x14ac:dyDescent="0.2">
      <c r="A231" s="3">
        <f t="shared" ref="A231" si="136">A230</f>
        <v>2402</v>
      </c>
      <c r="B231" s="10" t="s">
        <v>134</v>
      </c>
      <c r="C231" s="29"/>
      <c r="D231" s="20">
        <f t="shared" ref="D231:I231" si="137">SUM(D229:D230)</f>
        <v>944001</v>
      </c>
      <c r="E231" s="4">
        <f t="shared" si="137"/>
        <v>0</v>
      </c>
      <c r="F231" s="4">
        <f t="shared" si="137"/>
        <v>319073</v>
      </c>
      <c r="G231" s="4">
        <f t="shared" si="137"/>
        <v>18880</v>
      </c>
      <c r="H231" s="4">
        <f t="shared" si="137"/>
        <v>15758</v>
      </c>
      <c r="I231" s="7">
        <f t="shared" si="137"/>
        <v>1297712</v>
      </c>
    </row>
    <row r="232" spans="1:9" ht="12.75" x14ac:dyDescent="0.2">
      <c r="A232" s="2">
        <v>2404</v>
      </c>
      <c r="B232" s="9" t="s">
        <v>135</v>
      </c>
      <c r="C232" s="28">
        <v>3111</v>
      </c>
      <c r="D232" s="36">
        <v>628812</v>
      </c>
      <c r="E232" s="35">
        <v>0</v>
      </c>
      <c r="F232" s="35">
        <v>212538</v>
      </c>
      <c r="G232" s="35">
        <v>12576</v>
      </c>
      <c r="H232" s="35">
        <v>8911</v>
      </c>
      <c r="I232" s="37">
        <f t="shared" ref="I232:I267" si="138">SUM(D232:H232)</f>
        <v>862837</v>
      </c>
    </row>
    <row r="233" spans="1:9" ht="12.75" x14ac:dyDescent="0.2">
      <c r="A233" s="2">
        <v>2404</v>
      </c>
      <c r="B233" s="9" t="s">
        <v>135</v>
      </c>
      <c r="C233" s="28">
        <v>3141</v>
      </c>
      <c r="D233" s="36">
        <v>103410</v>
      </c>
      <c r="E233" s="35">
        <v>0</v>
      </c>
      <c r="F233" s="35">
        <v>34952</v>
      </c>
      <c r="G233" s="35">
        <v>2069</v>
      </c>
      <c r="H233" s="35">
        <v>720</v>
      </c>
      <c r="I233" s="37">
        <f t="shared" si="138"/>
        <v>141151</v>
      </c>
    </row>
    <row r="234" spans="1:9" ht="12.75" x14ac:dyDescent="0.2">
      <c r="A234" s="3">
        <f t="shared" ref="A234" si="139">A233</f>
        <v>2404</v>
      </c>
      <c r="B234" s="10" t="s">
        <v>136</v>
      </c>
      <c r="C234" s="29"/>
      <c r="D234" s="20">
        <f t="shared" ref="D234:I234" si="140">SUM(D232:D233)</f>
        <v>732222</v>
      </c>
      <c r="E234" s="4">
        <f t="shared" si="140"/>
        <v>0</v>
      </c>
      <c r="F234" s="4">
        <f t="shared" si="140"/>
        <v>247490</v>
      </c>
      <c r="G234" s="4">
        <f t="shared" si="140"/>
        <v>14645</v>
      </c>
      <c r="H234" s="4">
        <f t="shared" si="140"/>
        <v>9631</v>
      </c>
      <c r="I234" s="7">
        <f t="shared" si="140"/>
        <v>1003988</v>
      </c>
    </row>
    <row r="235" spans="1:9" ht="12.75" x14ac:dyDescent="0.2">
      <c r="A235" s="2">
        <v>2439</v>
      </c>
      <c r="B235" s="9" t="s">
        <v>137</v>
      </c>
      <c r="C235" s="28">
        <v>3111</v>
      </c>
      <c r="D235" s="36">
        <v>388951</v>
      </c>
      <c r="E235" s="35">
        <v>0</v>
      </c>
      <c r="F235" s="35">
        <v>131466</v>
      </c>
      <c r="G235" s="35">
        <v>7779</v>
      </c>
      <c r="H235" s="35">
        <v>6673</v>
      </c>
      <c r="I235" s="37">
        <f t="shared" si="138"/>
        <v>534869</v>
      </c>
    </row>
    <row r="236" spans="1:9" ht="12.75" x14ac:dyDescent="0.2">
      <c r="A236" s="2">
        <v>2439</v>
      </c>
      <c r="B236" s="9" t="s">
        <v>137</v>
      </c>
      <c r="C236" s="28">
        <v>3141</v>
      </c>
      <c r="D236" s="36">
        <v>70210</v>
      </c>
      <c r="E236" s="35">
        <v>0</v>
      </c>
      <c r="F236" s="35">
        <v>23731</v>
      </c>
      <c r="G236" s="35">
        <v>1404</v>
      </c>
      <c r="H236" s="35">
        <v>406</v>
      </c>
      <c r="I236" s="37">
        <f t="shared" si="138"/>
        <v>95751</v>
      </c>
    </row>
    <row r="237" spans="1:9" ht="12.75" x14ac:dyDescent="0.2">
      <c r="A237" s="3">
        <f t="shared" ref="A237" si="141">A236</f>
        <v>2439</v>
      </c>
      <c r="B237" s="10" t="s">
        <v>138</v>
      </c>
      <c r="C237" s="29"/>
      <c r="D237" s="20">
        <f t="shared" ref="D237:I237" si="142">SUM(D235:D236)</f>
        <v>459161</v>
      </c>
      <c r="E237" s="4">
        <f t="shared" si="142"/>
        <v>0</v>
      </c>
      <c r="F237" s="4">
        <f t="shared" si="142"/>
        <v>155197</v>
      </c>
      <c r="G237" s="4">
        <f t="shared" si="142"/>
        <v>9183</v>
      </c>
      <c r="H237" s="4">
        <f t="shared" si="142"/>
        <v>7079</v>
      </c>
      <c r="I237" s="7">
        <f t="shared" si="142"/>
        <v>630620</v>
      </c>
    </row>
    <row r="238" spans="1:9" ht="12.75" x14ac:dyDescent="0.2">
      <c r="A238" s="2">
        <v>2302</v>
      </c>
      <c r="B238" s="9" t="s">
        <v>139</v>
      </c>
      <c r="C238" s="28">
        <v>3111</v>
      </c>
      <c r="D238" s="36">
        <v>309093</v>
      </c>
      <c r="E238" s="35">
        <v>0</v>
      </c>
      <c r="F238" s="35">
        <v>104473</v>
      </c>
      <c r="G238" s="35">
        <v>6182</v>
      </c>
      <c r="H238" s="35">
        <v>5808</v>
      </c>
      <c r="I238" s="37">
        <f t="shared" si="138"/>
        <v>425556</v>
      </c>
    </row>
    <row r="239" spans="1:9" ht="12.75" x14ac:dyDescent="0.2">
      <c r="A239" s="2">
        <v>2302</v>
      </c>
      <c r="B239" s="9" t="s">
        <v>139</v>
      </c>
      <c r="C239" s="28">
        <v>3114</v>
      </c>
      <c r="D239" s="36">
        <v>1432254</v>
      </c>
      <c r="E239" s="35">
        <v>13334</v>
      </c>
      <c r="F239" s="35">
        <v>488609</v>
      </c>
      <c r="G239" s="35">
        <v>28645</v>
      </c>
      <c r="H239" s="35">
        <v>-6563</v>
      </c>
      <c r="I239" s="37">
        <f t="shared" si="138"/>
        <v>1956279</v>
      </c>
    </row>
    <row r="240" spans="1:9" ht="12.75" x14ac:dyDescent="0.2">
      <c r="A240" s="2">
        <v>2302</v>
      </c>
      <c r="B240" s="11" t="s">
        <v>139</v>
      </c>
      <c r="C240" s="28">
        <v>3141</v>
      </c>
      <c r="D240" s="36">
        <v>52437</v>
      </c>
      <c r="E240" s="35">
        <v>0</v>
      </c>
      <c r="F240" s="35">
        <v>17724</v>
      </c>
      <c r="G240" s="35">
        <v>1049</v>
      </c>
      <c r="H240" s="35">
        <v>-262</v>
      </c>
      <c r="I240" s="37">
        <f t="shared" si="138"/>
        <v>70948</v>
      </c>
    </row>
    <row r="241" spans="1:9" ht="12.75" x14ac:dyDescent="0.2">
      <c r="A241" s="2">
        <v>2302</v>
      </c>
      <c r="B241" s="9" t="s">
        <v>139</v>
      </c>
      <c r="C241" s="28">
        <v>3143</v>
      </c>
      <c r="D241" s="36">
        <v>78169</v>
      </c>
      <c r="E241" s="35">
        <v>0</v>
      </c>
      <c r="F241" s="35">
        <v>26421</v>
      </c>
      <c r="G241" s="35">
        <v>1564</v>
      </c>
      <c r="H241" s="35">
        <v>-700</v>
      </c>
      <c r="I241" s="37">
        <f t="shared" si="138"/>
        <v>105454</v>
      </c>
    </row>
    <row r="242" spans="1:9" ht="12.75" x14ac:dyDescent="0.2">
      <c r="A242" s="3">
        <f t="shared" ref="A242" si="143">A241</f>
        <v>2302</v>
      </c>
      <c r="B242" s="10" t="s">
        <v>140</v>
      </c>
      <c r="C242" s="29"/>
      <c r="D242" s="20">
        <f t="shared" ref="D242:I242" si="144">SUM(D238:D241)</f>
        <v>1871953</v>
      </c>
      <c r="E242" s="4">
        <f t="shared" si="144"/>
        <v>13334</v>
      </c>
      <c r="F242" s="4">
        <f t="shared" si="144"/>
        <v>637227</v>
      </c>
      <c r="G242" s="4">
        <f t="shared" si="144"/>
        <v>37440</v>
      </c>
      <c r="H242" s="4">
        <f t="shared" si="144"/>
        <v>-1717</v>
      </c>
      <c r="I242" s="7">
        <f t="shared" si="144"/>
        <v>2558237</v>
      </c>
    </row>
    <row r="243" spans="1:9" ht="12.75" x14ac:dyDescent="0.2">
      <c r="A243" s="2">
        <v>2454</v>
      </c>
      <c r="B243" s="9" t="s">
        <v>141</v>
      </c>
      <c r="C243" s="28">
        <v>3117</v>
      </c>
      <c r="D243" s="36">
        <v>890919</v>
      </c>
      <c r="E243" s="35">
        <v>33380</v>
      </c>
      <c r="F243" s="35">
        <v>303187</v>
      </c>
      <c r="G243" s="35">
        <v>17819</v>
      </c>
      <c r="H243" s="35">
        <v>42170</v>
      </c>
      <c r="I243" s="37">
        <f t="shared" si="138"/>
        <v>1287475</v>
      </c>
    </row>
    <row r="244" spans="1:9" ht="12.75" x14ac:dyDescent="0.2">
      <c r="A244" s="2">
        <v>2454</v>
      </c>
      <c r="B244" s="9" t="s">
        <v>141</v>
      </c>
      <c r="C244" s="28">
        <v>3141</v>
      </c>
      <c r="D244" s="36">
        <v>32383</v>
      </c>
      <c r="E244" s="35">
        <v>0</v>
      </c>
      <c r="F244" s="35">
        <v>10946</v>
      </c>
      <c r="G244" s="35">
        <v>647</v>
      </c>
      <c r="H244" s="35">
        <v>463</v>
      </c>
      <c r="I244" s="37">
        <f t="shared" si="138"/>
        <v>44439</v>
      </c>
    </row>
    <row r="245" spans="1:9" ht="12.75" x14ac:dyDescent="0.2">
      <c r="A245" s="2">
        <v>2454</v>
      </c>
      <c r="B245" s="9" t="s">
        <v>141</v>
      </c>
      <c r="C245" s="28">
        <v>3143</v>
      </c>
      <c r="D245" s="36">
        <v>115143</v>
      </c>
      <c r="E245" s="35">
        <v>0</v>
      </c>
      <c r="F245" s="35">
        <v>38919</v>
      </c>
      <c r="G245" s="35">
        <v>2303</v>
      </c>
      <c r="H245" s="35">
        <v>475</v>
      </c>
      <c r="I245" s="37">
        <f t="shared" si="138"/>
        <v>156840</v>
      </c>
    </row>
    <row r="246" spans="1:9" ht="12.75" x14ac:dyDescent="0.2">
      <c r="A246" s="3">
        <f t="shared" ref="A246" si="145">A245</f>
        <v>2454</v>
      </c>
      <c r="B246" s="10" t="s">
        <v>142</v>
      </c>
      <c r="C246" s="29"/>
      <c r="D246" s="20">
        <f t="shared" ref="D246:I246" si="146">SUM(D243:D245)</f>
        <v>1038445</v>
      </c>
      <c r="E246" s="4">
        <f t="shared" si="146"/>
        <v>33380</v>
      </c>
      <c r="F246" s="4">
        <f t="shared" si="146"/>
        <v>353052</v>
      </c>
      <c r="G246" s="4">
        <f t="shared" si="146"/>
        <v>20769</v>
      </c>
      <c r="H246" s="4">
        <f t="shared" si="146"/>
        <v>43108</v>
      </c>
      <c r="I246" s="7">
        <f t="shared" si="146"/>
        <v>1488754</v>
      </c>
    </row>
    <row r="247" spans="1:9" ht="12.75" x14ac:dyDescent="0.2">
      <c r="A247" s="2">
        <v>2492</v>
      </c>
      <c r="B247" s="9" t="s">
        <v>224</v>
      </c>
      <c r="C247" s="28">
        <v>3113</v>
      </c>
      <c r="D247" s="36">
        <v>2684279</v>
      </c>
      <c r="E247" s="35">
        <v>0</v>
      </c>
      <c r="F247" s="35">
        <v>907287</v>
      </c>
      <c r="G247" s="35">
        <v>53685</v>
      </c>
      <c r="H247" s="35">
        <v>81566</v>
      </c>
      <c r="I247" s="37">
        <f t="shared" si="138"/>
        <v>3726817</v>
      </c>
    </row>
    <row r="248" spans="1:9" ht="12.75" x14ac:dyDescent="0.2">
      <c r="A248" s="2">
        <v>2492</v>
      </c>
      <c r="B248" s="9" t="s">
        <v>224</v>
      </c>
      <c r="C248" s="28">
        <v>3141</v>
      </c>
      <c r="D248" s="36">
        <v>412127</v>
      </c>
      <c r="E248" s="35">
        <v>600</v>
      </c>
      <c r="F248" s="35">
        <v>139501</v>
      </c>
      <c r="G248" s="35">
        <v>8242</v>
      </c>
      <c r="H248" s="35">
        <v>4875</v>
      </c>
      <c r="I248" s="37">
        <f t="shared" si="138"/>
        <v>565345</v>
      </c>
    </row>
    <row r="249" spans="1:9" ht="12.75" x14ac:dyDescent="0.2">
      <c r="A249" s="2">
        <v>2492</v>
      </c>
      <c r="B249" s="9" t="s">
        <v>224</v>
      </c>
      <c r="C249" s="28">
        <v>3143</v>
      </c>
      <c r="D249" s="36">
        <v>202475</v>
      </c>
      <c r="E249" s="35">
        <v>900</v>
      </c>
      <c r="F249" s="35">
        <v>68741</v>
      </c>
      <c r="G249" s="35">
        <v>4049</v>
      </c>
      <c r="H249" s="35">
        <v>637</v>
      </c>
      <c r="I249" s="37">
        <f t="shared" si="138"/>
        <v>276802</v>
      </c>
    </row>
    <row r="250" spans="1:9" ht="12.75" x14ac:dyDescent="0.2">
      <c r="A250" s="2">
        <v>2492</v>
      </c>
      <c r="B250" s="9" t="s">
        <v>229</v>
      </c>
      <c r="C250" s="28">
        <v>3231</v>
      </c>
      <c r="D250" s="36">
        <v>254618</v>
      </c>
      <c r="E250" s="35">
        <v>0</v>
      </c>
      <c r="F250" s="35">
        <v>86061</v>
      </c>
      <c r="G250" s="35">
        <v>5093</v>
      </c>
      <c r="H250" s="35">
        <v>1200</v>
      </c>
      <c r="I250" s="37">
        <f t="shared" si="138"/>
        <v>346972</v>
      </c>
    </row>
    <row r="251" spans="1:9" ht="12.75" x14ac:dyDescent="0.2">
      <c r="A251" s="3">
        <f t="shared" ref="A251" si="147">A249</f>
        <v>2492</v>
      </c>
      <c r="B251" s="10" t="s">
        <v>226</v>
      </c>
      <c r="C251" s="29"/>
      <c r="D251" s="20">
        <f t="shared" ref="D251:I251" si="148">SUM(D247:D250)</f>
        <v>3553499</v>
      </c>
      <c r="E251" s="4">
        <f t="shared" si="148"/>
        <v>1500</v>
      </c>
      <c r="F251" s="4">
        <f t="shared" si="148"/>
        <v>1201590</v>
      </c>
      <c r="G251" s="4">
        <f t="shared" si="148"/>
        <v>71069</v>
      </c>
      <c r="H251" s="4">
        <f t="shared" si="148"/>
        <v>88278</v>
      </c>
      <c r="I251" s="7">
        <f t="shared" si="148"/>
        <v>4915936</v>
      </c>
    </row>
    <row r="252" spans="1:9" ht="12.75" x14ac:dyDescent="0.2">
      <c r="A252" s="2">
        <v>2491</v>
      </c>
      <c r="B252" s="9" t="s">
        <v>143</v>
      </c>
      <c r="C252" s="28">
        <v>3113</v>
      </c>
      <c r="D252" s="36">
        <v>3233321</v>
      </c>
      <c r="E252" s="35">
        <v>0</v>
      </c>
      <c r="F252" s="35">
        <v>1092863</v>
      </c>
      <c r="G252" s="35">
        <v>64666</v>
      </c>
      <c r="H252" s="35">
        <v>99778</v>
      </c>
      <c r="I252" s="37">
        <f t="shared" si="138"/>
        <v>4490628</v>
      </c>
    </row>
    <row r="253" spans="1:9" ht="12.75" x14ac:dyDescent="0.2">
      <c r="A253" s="2">
        <v>2491</v>
      </c>
      <c r="B253" s="9" t="s">
        <v>143</v>
      </c>
      <c r="C253" s="28">
        <v>3143</v>
      </c>
      <c r="D253" s="36">
        <v>303957</v>
      </c>
      <c r="E253" s="35">
        <v>0</v>
      </c>
      <c r="F253" s="35">
        <v>102737</v>
      </c>
      <c r="G253" s="35">
        <v>6079</v>
      </c>
      <c r="H253" s="35">
        <v>855</v>
      </c>
      <c r="I253" s="37">
        <f t="shared" si="138"/>
        <v>413628</v>
      </c>
    </row>
    <row r="254" spans="1:9" ht="12.75" x14ac:dyDescent="0.2">
      <c r="A254" s="3">
        <f t="shared" ref="A254" si="149">A253</f>
        <v>2491</v>
      </c>
      <c r="B254" s="10" t="s">
        <v>144</v>
      </c>
      <c r="C254" s="29"/>
      <c r="D254" s="20">
        <f t="shared" ref="D254:I254" si="150">SUM(D252:D253)</f>
        <v>3537278</v>
      </c>
      <c r="E254" s="4">
        <f t="shared" si="150"/>
        <v>0</v>
      </c>
      <c r="F254" s="4">
        <f t="shared" si="150"/>
        <v>1195600</v>
      </c>
      <c r="G254" s="4">
        <f t="shared" si="150"/>
        <v>70745</v>
      </c>
      <c r="H254" s="4">
        <f t="shared" si="150"/>
        <v>100633</v>
      </c>
      <c r="I254" s="7">
        <f t="shared" si="150"/>
        <v>4904256</v>
      </c>
    </row>
    <row r="255" spans="1:9" ht="12.75" x14ac:dyDescent="0.2">
      <c r="A255" s="2">
        <v>2459</v>
      </c>
      <c r="B255" s="9" t="s">
        <v>145</v>
      </c>
      <c r="C255" s="28">
        <v>3111</v>
      </c>
      <c r="D255" s="36">
        <v>381099</v>
      </c>
      <c r="E255" s="35">
        <v>834</v>
      </c>
      <c r="F255" s="35">
        <v>129094</v>
      </c>
      <c r="G255" s="35">
        <v>7622</v>
      </c>
      <c r="H255" s="35">
        <v>8008</v>
      </c>
      <c r="I255" s="37">
        <f t="shared" si="138"/>
        <v>526657</v>
      </c>
    </row>
    <row r="256" spans="1:9" ht="12.75" x14ac:dyDescent="0.2">
      <c r="A256" s="2">
        <v>2459</v>
      </c>
      <c r="B256" s="9" t="s">
        <v>145</v>
      </c>
      <c r="C256" s="28">
        <v>3117</v>
      </c>
      <c r="D256" s="36">
        <v>758362</v>
      </c>
      <c r="E256" s="35">
        <v>2000</v>
      </c>
      <c r="F256" s="35">
        <v>257002</v>
      </c>
      <c r="G256" s="35">
        <v>15167</v>
      </c>
      <c r="H256" s="35">
        <v>35890</v>
      </c>
      <c r="I256" s="37">
        <f t="shared" si="138"/>
        <v>1068421</v>
      </c>
    </row>
    <row r="257" spans="1:9" ht="12.75" x14ac:dyDescent="0.2">
      <c r="A257" s="2">
        <v>2459</v>
      </c>
      <c r="B257" s="9" t="s">
        <v>145</v>
      </c>
      <c r="C257" s="28">
        <v>3141</v>
      </c>
      <c r="D257" s="36">
        <v>149881</v>
      </c>
      <c r="E257" s="35">
        <v>0</v>
      </c>
      <c r="F257" s="35">
        <v>50660</v>
      </c>
      <c r="G257" s="35">
        <v>2998</v>
      </c>
      <c r="H257" s="35">
        <v>1080</v>
      </c>
      <c r="I257" s="37">
        <f t="shared" si="138"/>
        <v>204619</v>
      </c>
    </row>
    <row r="258" spans="1:9" ht="12.75" x14ac:dyDescent="0.2">
      <c r="A258" s="2">
        <v>2459</v>
      </c>
      <c r="B258" s="9" t="s">
        <v>145</v>
      </c>
      <c r="C258" s="28">
        <v>3143</v>
      </c>
      <c r="D258" s="36">
        <v>27177</v>
      </c>
      <c r="E258" s="35">
        <v>20000</v>
      </c>
      <c r="F258" s="35">
        <v>15946</v>
      </c>
      <c r="G258" s="35">
        <v>544</v>
      </c>
      <c r="H258" s="35">
        <v>187</v>
      </c>
      <c r="I258" s="37">
        <f t="shared" si="138"/>
        <v>63854</v>
      </c>
    </row>
    <row r="259" spans="1:9" ht="12.75" x14ac:dyDescent="0.2">
      <c r="A259" s="3">
        <f t="shared" ref="A259" si="151">A258</f>
        <v>2459</v>
      </c>
      <c r="B259" s="10" t="s">
        <v>146</v>
      </c>
      <c r="C259" s="29"/>
      <c r="D259" s="20">
        <f t="shared" ref="D259:I259" si="152">SUM(D255:D258)</f>
        <v>1316519</v>
      </c>
      <c r="E259" s="4">
        <f t="shared" si="152"/>
        <v>22834</v>
      </c>
      <c r="F259" s="4">
        <f t="shared" si="152"/>
        <v>452702</v>
      </c>
      <c r="G259" s="4">
        <f t="shared" si="152"/>
        <v>26331</v>
      </c>
      <c r="H259" s="4">
        <f t="shared" si="152"/>
        <v>45165</v>
      </c>
      <c r="I259" s="7">
        <f t="shared" si="152"/>
        <v>1863551</v>
      </c>
    </row>
    <row r="260" spans="1:9" ht="12.75" x14ac:dyDescent="0.2">
      <c r="A260" s="2">
        <v>2405</v>
      </c>
      <c r="B260" s="9" t="s">
        <v>147</v>
      </c>
      <c r="C260" s="28">
        <v>3111</v>
      </c>
      <c r="D260" s="36">
        <v>1714873</v>
      </c>
      <c r="E260" s="35">
        <v>0</v>
      </c>
      <c r="F260" s="35">
        <v>579626</v>
      </c>
      <c r="G260" s="35">
        <v>34298</v>
      </c>
      <c r="H260" s="35">
        <v>23465</v>
      </c>
      <c r="I260" s="37">
        <f t="shared" si="138"/>
        <v>2352262</v>
      </c>
    </row>
    <row r="261" spans="1:9" ht="12.75" x14ac:dyDescent="0.2">
      <c r="A261" s="2">
        <v>2405</v>
      </c>
      <c r="B261" s="9" t="s">
        <v>147</v>
      </c>
      <c r="C261" s="28">
        <v>3141</v>
      </c>
      <c r="D261" s="36">
        <v>157822</v>
      </c>
      <c r="E261" s="35">
        <v>0</v>
      </c>
      <c r="F261" s="35">
        <v>53344</v>
      </c>
      <c r="G261" s="35">
        <v>3157</v>
      </c>
      <c r="H261" s="35">
        <v>1363</v>
      </c>
      <c r="I261" s="37">
        <f t="shared" si="138"/>
        <v>215686</v>
      </c>
    </row>
    <row r="262" spans="1:9" ht="12.75" x14ac:dyDescent="0.2">
      <c r="A262" s="3">
        <f t="shared" ref="A262" si="153">A260</f>
        <v>2405</v>
      </c>
      <c r="B262" s="10" t="s">
        <v>148</v>
      </c>
      <c r="C262" s="29"/>
      <c r="D262" s="20">
        <f t="shared" ref="D262:I262" si="154">SUM(D260:D261)</f>
        <v>1872695</v>
      </c>
      <c r="E262" s="4">
        <f t="shared" si="154"/>
        <v>0</v>
      </c>
      <c r="F262" s="4">
        <f t="shared" si="154"/>
        <v>632970</v>
      </c>
      <c r="G262" s="4">
        <f t="shared" si="154"/>
        <v>37455</v>
      </c>
      <c r="H262" s="4">
        <f t="shared" si="154"/>
        <v>24828</v>
      </c>
      <c r="I262" s="7">
        <f t="shared" si="154"/>
        <v>2567948</v>
      </c>
    </row>
    <row r="263" spans="1:9" ht="12.75" x14ac:dyDescent="0.2">
      <c r="A263" s="2">
        <v>2317</v>
      </c>
      <c r="B263" s="9" t="s">
        <v>149</v>
      </c>
      <c r="C263" s="28">
        <v>3141</v>
      </c>
      <c r="D263" s="36">
        <v>594241</v>
      </c>
      <c r="E263" s="35">
        <v>0</v>
      </c>
      <c r="F263" s="35">
        <v>200854</v>
      </c>
      <c r="G263" s="35">
        <v>11885</v>
      </c>
      <c r="H263" s="35">
        <v>6682</v>
      </c>
      <c r="I263" s="37">
        <f t="shared" si="138"/>
        <v>813662</v>
      </c>
    </row>
    <row r="264" spans="1:9" ht="12.75" x14ac:dyDescent="0.2">
      <c r="A264" s="3">
        <f t="shared" ref="A264" si="155">A263</f>
        <v>2317</v>
      </c>
      <c r="B264" s="10" t="s">
        <v>150</v>
      </c>
      <c r="C264" s="29"/>
      <c r="D264" s="20">
        <f t="shared" ref="D264:I264" si="156">SUM(D263:D263)</f>
        <v>594241</v>
      </c>
      <c r="E264" s="4">
        <f t="shared" si="156"/>
        <v>0</v>
      </c>
      <c r="F264" s="4">
        <f t="shared" si="156"/>
        <v>200854</v>
      </c>
      <c r="G264" s="4">
        <f t="shared" si="156"/>
        <v>11885</v>
      </c>
      <c r="H264" s="4">
        <f t="shared" si="156"/>
        <v>6682</v>
      </c>
      <c r="I264" s="7">
        <f t="shared" si="156"/>
        <v>813662</v>
      </c>
    </row>
    <row r="265" spans="1:9" ht="12.75" x14ac:dyDescent="0.2">
      <c r="A265" s="2">
        <v>2461</v>
      </c>
      <c r="B265" s="9" t="s">
        <v>151</v>
      </c>
      <c r="C265" s="28">
        <v>3111</v>
      </c>
      <c r="D265" s="36">
        <v>165653</v>
      </c>
      <c r="E265" s="35">
        <v>6042</v>
      </c>
      <c r="F265" s="35">
        <v>58033</v>
      </c>
      <c r="G265" s="35">
        <v>3313</v>
      </c>
      <c r="H265" s="35">
        <v>3337</v>
      </c>
      <c r="I265" s="37">
        <f t="shared" si="138"/>
        <v>236378</v>
      </c>
    </row>
    <row r="266" spans="1:9" ht="12.75" x14ac:dyDescent="0.2">
      <c r="A266" s="2">
        <v>2461</v>
      </c>
      <c r="B266" s="9" t="s">
        <v>151</v>
      </c>
      <c r="C266" s="28">
        <v>3117</v>
      </c>
      <c r="D266" s="36">
        <v>323225</v>
      </c>
      <c r="E266" s="35">
        <v>-13711</v>
      </c>
      <c r="F266" s="35">
        <v>104616</v>
      </c>
      <c r="G266" s="35">
        <v>6464</v>
      </c>
      <c r="H266" s="35">
        <v>3201</v>
      </c>
      <c r="I266" s="37">
        <f t="shared" si="138"/>
        <v>423795</v>
      </c>
    </row>
    <row r="267" spans="1:9" ht="12.75" x14ac:dyDescent="0.2">
      <c r="A267" s="2">
        <v>2461</v>
      </c>
      <c r="B267" s="9" t="s">
        <v>151</v>
      </c>
      <c r="C267" s="28">
        <v>3141</v>
      </c>
      <c r="D267" s="36">
        <v>63473</v>
      </c>
      <c r="E267" s="35">
        <v>0</v>
      </c>
      <c r="F267" s="35">
        <v>21454</v>
      </c>
      <c r="G267" s="35">
        <v>1269</v>
      </c>
      <c r="H267" s="35">
        <v>348</v>
      </c>
      <c r="I267" s="37">
        <f t="shared" si="138"/>
        <v>86544</v>
      </c>
    </row>
    <row r="268" spans="1:9" ht="12.75" x14ac:dyDescent="0.2">
      <c r="A268" s="2">
        <v>2461</v>
      </c>
      <c r="B268" s="9" t="s">
        <v>151</v>
      </c>
      <c r="C268" s="28">
        <v>3143</v>
      </c>
      <c r="D268" s="36">
        <v>67160</v>
      </c>
      <c r="E268" s="35">
        <v>0</v>
      </c>
      <c r="F268" s="35">
        <v>22700</v>
      </c>
      <c r="G268" s="35">
        <v>1344</v>
      </c>
      <c r="H268" s="35">
        <v>167</v>
      </c>
      <c r="I268" s="37">
        <f>SUM(D268:H268)</f>
        <v>91371</v>
      </c>
    </row>
    <row r="269" spans="1:9" ht="12.75" x14ac:dyDescent="0.2">
      <c r="A269" s="3">
        <f t="shared" ref="A269" si="157">A268</f>
        <v>2461</v>
      </c>
      <c r="B269" s="10" t="s">
        <v>152</v>
      </c>
      <c r="C269" s="29"/>
      <c r="D269" s="20">
        <f t="shared" ref="D269:I269" si="158">SUM(D265:D268)</f>
        <v>619511</v>
      </c>
      <c r="E269" s="4">
        <f t="shared" si="158"/>
        <v>-7669</v>
      </c>
      <c r="F269" s="4">
        <f t="shared" si="158"/>
        <v>206803</v>
      </c>
      <c r="G269" s="4">
        <f t="shared" si="158"/>
        <v>12390</v>
      </c>
      <c r="H269" s="4">
        <f t="shared" si="158"/>
        <v>7053</v>
      </c>
      <c r="I269" s="7">
        <f t="shared" si="158"/>
        <v>838088</v>
      </c>
    </row>
    <row r="270" spans="1:9" ht="12.75" x14ac:dyDescent="0.2">
      <c r="A270" s="2">
        <v>2460</v>
      </c>
      <c r="B270" s="9" t="s">
        <v>153</v>
      </c>
      <c r="C270" s="28">
        <v>3113</v>
      </c>
      <c r="D270" s="36">
        <v>5208216</v>
      </c>
      <c r="E270" s="35">
        <v>0</v>
      </c>
      <c r="F270" s="35">
        <v>1760377</v>
      </c>
      <c r="G270" s="35">
        <v>104164</v>
      </c>
      <c r="H270" s="35">
        <v>228152</v>
      </c>
      <c r="I270" s="37">
        <f t="shared" ref="I270:I303" si="159">SUM(D270:H270)</f>
        <v>7300909</v>
      </c>
    </row>
    <row r="271" spans="1:9" ht="12.75" x14ac:dyDescent="0.2">
      <c r="A271" s="2">
        <v>2460</v>
      </c>
      <c r="B271" s="9" t="s">
        <v>153</v>
      </c>
      <c r="C271" s="28">
        <v>3143</v>
      </c>
      <c r="D271" s="36">
        <v>364187</v>
      </c>
      <c r="E271" s="35">
        <v>0</v>
      </c>
      <c r="F271" s="35">
        <v>123095</v>
      </c>
      <c r="G271" s="35">
        <v>7283</v>
      </c>
      <c r="H271" s="35">
        <v>1211</v>
      </c>
      <c r="I271" s="37">
        <f t="shared" si="159"/>
        <v>495776</v>
      </c>
    </row>
    <row r="272" spans="1:9" ht="12.75" x14ac:dyDescent="0.2">
      <c r="A272" s="3">
        <f t="shared" ref="A272" si="160">A271</f>
        <v>2460</v>
      </c>
      <c r="B272" s="10" t="s">
        <v>154</v>
      </c>
      <c r="C272" s="29"/>
      <c r="D272" s="20">
        <f t="shared" ref="D272:I272" si="161">SUM(D270:D271)</f>
        <v>5572403</v>
      </c>
      <c r="E272" s="4">
        <f t="shared" si="161"/>
        <v>0</v>
      </c>
      <c r="F272" s="4">
        <f t="shared" si="161"/>
        <v>1883472</v>
      </c>
      <c r="G272" s="4">
        <f t="shared" si="161"/>
        <v>111447</v>
      </c>
      <c r="H272" s="4">
        <f t="shared" si="161"/>
        <v>229363</v>
      </c>
      <c r="I272" s="7">
        <f t="shared" si="161"/>
        <v>7796685</v>
      </c>
    </row>
    <row r="273" spans="1:9" ht="12.75" x14ac:dyDescent="0.2">
      <c r="A273" s="2">
        <v>2324</v>
      </c>
      <c r="B273" s="9" t="s">
        <v>155</v>
      </c>
      <c r="C273" s="28">
        <v>3111</v>
      </c>
      <c r="D273" s="36">
        <v>1470940</v>
      </c>
      <c r="E273" s="35">
        <v>3916</v>
      </c>
      <c r="F273" s="35">
        <v>498502</v>
      </c>
      <c r="G273" s="35">
        <v>29419</v>
      </c>
      <c r="H273" s="35">
        <v>23693</v>
      </c>
      <c r="I273" s="37">
        <f t="shared" si="159"/>
        <v>2026470</v>
      </c>
    </row>
    <row r="274" spans="1:9" ht="12.75" x14ac:dyDescent="0.2">
      <c r="A274" s="2">
        <v>2324</v>
      </c>
      <c r="B274" s="9" t="s">
        <v>155</v>
      </c>
      <c r="C274" s="28">
        <v>3141</v>
      </c>
      <c r="D274" s="36">
        <v>134511</v>
      </c>
      <c r="E274" s="35">
        <v>0</v>
      </c>
      <c r="F274" s="35">
        <v>45465</v>
      </c>
      <c r="G274" s="35">
        <v>2690</v>
      </c>
      <c r="H274" s="35">
        <v>1103</v>
      </c>
      <c r="I274" s="37">
        <f t="shared" si="159"/>
        <v>183769</v>
      </c>
    </row>
    <row r="275" spans="1:9" ht="12.75" x14ac:dyDescent="0.2">
      <c r="A275" s="3">
        <f t="shared" ref="A275" si="162">A274</f>
        <v>2324</v>
      </c>
      <c r="B275" s="10" t="s">
        <v>156</v>
      </c>
      <c r="C275" s="29"/>
      <c r="D275" s="20">
        <f t="shared" ref="D275:I275" si="163">SUM(D273:D274)</f>
        <v>1605451</v>
      </c>
      <c r="E275" s="4">
        <f t="shared" si="163"/>
        <v>3916</v>
      </c>
      <c r="F275" s="4">
        <f t="shared" si="163"/>
        <v>543967</v>
      </c>
      <c r="G275" s="4">
        <f t="shared" si="163"/>
        <v>32109</v>
      </c>
      <c r="H275" s="4">
        <f t="shared" si="163"/>
        <v>24796</v>
      </c>
      <c r="I275" s="7">
        <f t="shared" si="163"/>
        <v>2210239</v>
      </c>
    </row>
    <row r="276" spans="1:9" ht="12.75" x14ac:dyDescent="0.2">
      <c r="A276" s="2">
        <v>2325</v>
      </c>
      <c r="B276" s="9" t="s">
        <v>157</v>
      </c>
      <c r="C276" s="28">
        <v>3113</v>
      </c>
      <c r="D276" s="36">
        <v>3729136</v>
      </c>
      <c r="E276" s="35">
        <v>4167</v>
      </c>
      <c r="F276" s="35">
        <v>1261857</v>
      </c>
      <c r="G276" s="35">
        <v>74583</v>
      </c>
      <c r="H276" s="35">
        <v>136599</v>
      </c>
      <c r="I276" s="37">
        <f t="shared" si="159"/>
        <v>5206342</v>
      </c>
    </row>
    <row r="277" spans="1:9" ht="12.75" x14ac:dyDescent="0.2">
      <c r="A277" s="2">
        <v>2325</v>
      </c>
      <c r="B277" s="9" t="s">
        <v>157</v>
      </c>
      <c r="C277" s="28">
        <v>3141</v>
      </c>
      <c r="D277" s="36">
        <v>336186</v>
      </c>
      <c r="E277" s="35">
        <v>1334</v>
      </c>
      <c r="F277" s="35">
        <v>114081</v>
      </c>
      <c r="G277" s="35">
        <v>6724</v>
      </c>
      <c r="H277" s="35">
        <v>3866</v>
      </c>
      <c r="I277" s="37">
        <f t="shared" si="159"/>
        <v>462191</v>
      </c>
    </row>
    <row r="278" spans="1:9" ht="12.75" x14ac:dyDescent="0.2">
      <c r="A278" s="2">
        <v>2325</v>
      </c>
      <c r="B278" s="9" t="s">
        <v>157</v>
      </c>
      <c r="C278" s="28">
        <v>3143</v>
      </c>
      <c r="D278" s="36">
        <v>258356</v>
      </c>
      <c r="E278" s="35">
        <v>4167</v>
      </c>
      <c r="F278" s="35">
        <v>88733</v>
      </c>
      <c r="G278" s="35">
        <v>5167</v>
      </c>
      <c r="H278" s="35">
        <v>1062</v>
      </c>
      <c r="I278" s="37">
        <f t="shared" si="159"/>
        <v>357485</v>
      </c>
    </row>
    <row r="279" spans="1:9" ht="12.75" x14ac:dyDescent="0.2">
      <c r="A279" s="2">
        <v>2325</v>
      </c>
      <c r="B279" s="9" t="s">
        <v>157</v>
      </c>
      <c r="C279" s="28">
        <v>3231</v>
      </c>
      <c r="D279" s="36">
        <v>323580</v>
      </c>
      <c r="E279" s="35">
        <v>0</v>
      </c>
      <c r="F279" s="35">
        <v>109370</v>
      </c>
      <c r="G279" s="35">
        <v>6471</v>
      </c>
      <c r="H279" s="35">
        <v>1911</v>
      </c>
      <c r="I279" s="37">
        <f t="shared" si="159"/>
        <v>441332</v>
      </c>
    </row>
    <row r="280" spans="1:9" ht="12.75" x14ac:dyDescent="0.2">
      <c r="A280" s="3">
        <f t="shared" ref="A280" si="164">A279</f>
        <v>2325</v>
      </c>
      <c r="B280" s="10" t="s">
        <v>158</v>
      </c>
      <c r="C280" s="29"/>
      <c r="D280" s="20">
        <f t="shared" ref="D280:I280" si="165">SUM(D276:D279)</f>
        <v>4647258</v>
      </c>
      <c r="E280" s="4">
        <f t="shared" si="165"/>
        <v>9668</v>
      </c>
      <c r="F280" s="4">
        <f t="shared" si="165"/>
        <v>1574041</v>
      </c>
      <c r="G280" s="4">
        <f t="shared" si="165"/>
        <v>92945</v>
      </c>
      <c r="H280" s="4">
        <f t="shared" si="165"/>
        <v>143438</v>
      </c>
      <c r="I280" s="7">
        <f t="shared" si="165"/>
        <v>6467350</v>
      </c>
    </row>
    <row r="281" spans="1:9" ht="12.75" x14ac:dyDescent="0.2">
      <c r="A281" s="2">
        <v>2329</v>
      </c>
      <c r="B281" s="11" t="s">
        <v>223</v>
      </c>
      <c r="C281" s="28">
        <v>3114</v>
      </c>
      <c r="D281" s="36">
        <v>893287</v>
      </c>
      <c r="E281" s="35">
        <v>21940</v>
      </c>
      <c r="F281" s="35">
        <v>309346</v>
      </c>
      <c r="G281" s="35">
        <v>17866</v>
      </c>
      <c r="H281" s="35">
        <v>-5424</v>
      </c>
      <c r="I281" s="37">
        <f t="shared" si="159"/>
        <v>1237015</v>
      </c>
    </row>
    <row r="282" spans="1:9" ht="12.75" x14ac:dyDescent="0.2">
      <c r="A282" s="2">
        <v>2329</v>
      </c>
      <c r="B282" s="11" t="s">
        <v>223</v>
      </c>
      <c r="C282" s="28">
        <v>3141</v>
      </c>
      <c r="D282" s="36">
        <v>6920</v>
      </c>
      <c r="E282" s="35">
        <v>0</v>
      </c>
      <c r="F282" s="35">
        <v>2339</v>
      </c>
      <c r="G282" s="35">
        <v>138</v>
      </c>
      <c r="H282" s="35">
        <v>80</v>
      </c>
      <c r="I282" s="37">
        <f t="shared" si="159"/>
        <v>9477</v>
      </c>
    </row>
    <row r="283" spans="1:9" ht="12.75" x14ac:dyDescent="0.2">
      <c r="A283" s="2">
        <v>2329</v>
      </c>
      <c r="B283" s="11" t="s">
        <v>223</v>
      </c>
      <c r="C283" s="28">
        <v>3143</v>
      </c>
      <c r="D283" s="36">
        <v>63125</v>
      </c>
      <c r="E283" s="35">
        <v>0</v>
      </c>
      <c r="F283" s="35">
        <v>21337</v>
      </c>
      <c r="G283" s="35">
        <v>1263</v>
      </c>
      <c r="H283" s="35">
        <v>123</v>
      </c>
      <c r="I283" s="37">
        <f t="shared" si="159"/>
        <v>85848</v>
      </c>
    </row>
    <row r="284" spans="1:9" ht="12.75" x14ac:dyDescent="0.2">
      <c r="A284" s="3">
        <f t="shared" ref="A284" si="166">A283</f>
        <v>2329</v>
      </c>
      <c r="B284" s="24" t="s">
        <v>223</v>
      </c>
      <c r="C284" s="29"/>
      <c r="D284" s="20">
        <f t="shared" ref="D284:I284" si="167">SUM(D281:D283)</f>
        <v>963332</v>
      </c>
      <c r="E284" s="4">
        <f t="shared" si="167"/>
        <v>21940</v>
      </c>
      <c r="F284" s="4">
        <f t="shared" si="167"/>
        <v>333022</v>
      </c>
      <c r="G284" s="4">
        <f t="shared" si="167"/>
        <v>19267</v>
      </c>
      <c r="H284" s="4">
        <f t="shared" si="167"/>
        <v>-5221</v>
      </c>
      <c r="I284" s="7">
        <f t="shared" si="167"/>
        <v>1332340</v>
      </c>
    </row>
    <row r="285" spans="1:9" ht="12.75" x14ac:dyDescent="0.2">
      <c r="A285" s="2">
        <v>2406</v>
      </c>
      <c r="B285" s="9" t="s">
        <v>159</v>
      </c>
      <c r="C285" s="28">
        <v>3111</v>
      </c>
      <c r="D285" s="36">
        <v>421257</v>
      </c>
      <c r="E285" s="35">
        <v>0</v>
      </c>
      <c r="F285" s="35">
        <v>142385</v>
      </c>
      <c r="G285" s="35">
        <v>8425</v>
      </c>
      <c r="H285" s="35">
        <v>7507</v>
      </c>
      <c r="I285" s="37">
        <f t="shared" si="159"/>
        <v>579574</v>
      </c>
    </row>
    <row r="286" spans="1:9" ht="12.75" x14ac:dyDescent="0.2">
      <c r="A286" s="2">
        <v>2406</v>
      </c>
      <c r="B286" s="9" t="s">
        <v>159</v>
      </c>
      <c r="C286" s="28">
        <v>3141</v>
      </c>
      <c r="D286" s="36">
        <v>54231</v>
      </c>
      <c r="E286" s="35">
        <v>0</v>
      </c>
      <c r="F286" s="35">
        <v>18330</v>
      </c>
      <c r="G286" s="35">
        <v>1085</v>
      </c>
      <c r="H286" s="35">
        <v>284</v>
      </c>
      <c r="I286" s="37">
        <f t="shared" si="159"/>
        <v>73930</v>
      </c>
    </row>
    <row r="287" spans="1:9" ht="12.75" x14ac:dyDescent="0.2">
      <c r="A287" s="3">
        <f t="shared" ref="A287" si="168">A286</f>
        <v>2406</v>
      </c>
      <c r="B287" s="10" t="s">
        <v>160</v>
      </c>
      <c r="C287" s="29"/>
      <c r="D287" s="20">
        <f t="shared" ref="D287:I287" si="169">SUM(D285:D286)</f>
        <v>475488</v>
      </c>
      <c r="E287" s="4">
        <f t="shared" si="169"/>
        <v>0</v>
      </c>
      <c r="F287" s="4">
        <f t="shared" si="169"/>
        <v>160715</v>
      </c>
      <c r="G287" s="4">
        <f t="shared" si="169"/>
        <v>9510</v>
      </c>
      <c r="H287" s="4">
        <f t="shared" si="169"/>
        <v>7791</v>
      </c>
      <c r="I287" s="7">
        <f t="shared" si="169"/>
        <v>653504</v>
      </c>
    </row>
    <row r="288" spans="1:9" ht="12.75" x14ac:dyDescent="0.2">
      <c r="A288" s="2">
        <v>2466</v>
      </c>
      <c r="B288" s="9" t="s">
        <v>161</v>
      </c>
      <c r="C288" s="28">
        <v>3113</v>
      </c>
      <c r="D288" s="36">
        <v>938117</v>
      </c>
      <c r="E288" s="35">
        <v>8933</v>
      </c>
      <c r="F288" s="35">
        <v>320103</v>
      </c>
      <c r="G288" s="35">
        <v>18763</v>
      </c>
      <c r="H288" s="35">
        <v>7958</v>
      </c>
      <c r="I288" s="37">
        <f t="shared" si="159"/>
        <v>1293874</v>
      </c>
    </row>
    <row r="289" spans="1:9" ht="12.75" x14ac:dyDescent="0.2">
      <c r="A289" s="2">
        <v>2466</v>
      </c>
      <c r="B289" s="9" t="s">
        <v>161</v>
      </c>
      <c r="C289" s="28">
        <v>3141</v>
      </c>
      <c r="D289" s="36">
        <v>120691</v>
      </c>
      <c r="E289" s="35">
        <v>-3933</v>
      </c>
      <c r="F289" s="35">
        <v>39464</v>
      </c>
      <c r="G289" s="35">
        <v>2414</v>
      </c>
      <c r="H289" s="35">
        <v>881</v>
      </c>
      <c r="I289" s="37">
        <f t="shared" si="159"/>
        <v>159517</v>
      </c>
    </row>
    <row r="290" spans="1:9" ht="12.75" x14ac:dyDescent="0.2">
      <c r="A290" s="2">
        <v>2466</v>
      </c>
      <c r="B290" s="9" t="s">
        <v>161</v>
      </c>
      <c r="C290" s="28">
        <v>3143</v>
      </c>
      <c r="D290" s="36">
        <v>145199</v>
      </c>
      <c r="E290" s="35">
        <v>0</v>
      </c>
      <c r="F290" s="35">
        <v>49077</v>
      </c>
      <c r="G290" s="35">
        <v>2904</v>
      </c>
      <c r="H290" s="35">
        <v>263</v>
      </c>
      <c r="I290" s="37">
        <f t="shared" si="159"/>
        <v>197443</v>
      </c>
    </row>
    <row r="291" spans="1:9" ht="12.75" x14ac:dyDescent="0.2">
      <c r="A291" s="3">
        <f t="shared" ref="A291" si="170">A290</f>
        <v>2466</v>
      </c>
      <c r="B291" s="10" t="s">
        <v>162</v>
      </c>
      <c r="C291" s="29"/>
      <c r="D291" s="20">
        <f t="shared" ref="D291:I291" si="171">SUM(D288:D290)</f>
        <v>1204007</v>
      </c>
      <c r="E291" s="4">
        <f t="shared" si="171"/>
        <v>5000</v>
      </c>
      <c r="F291" s="4">
        <f t="shared" si="171"/>
        <v>408644</v>
      </c>
      <c r="G291" s="4">
        <f t="shared" si="171"/>
        <v>24081</v>
      </c>
      <c r="H291" s="4">
        <f t="shared" si="171"/>
        <v>9102</v>
      </c>
      <c r="I291" s="7">
        <f t="shared" si="171"/>
        <v>1650834</v>
      </c>
    </row>
    <row r="292" spans="1:9" ht="12.75" x14ac:dyDescent="0.2">
      <c r="A292" s="2">
        <v>2493</v>
      </c>
      <c r="B292" s="9" t="s">
        <v>163</v>
      </c>
      <c r="C292" s="28">
        <v>3111</v>
      </c>
      <c r="D292" s="36">
        <v>696828</v>
      </c>
      <c r="E292" s="35">
        <v>11000</v>
      </c>
      <c r="F292" s="35">
        <v>239246</v>
      </c>
      <c r="G292" s="35">
        <v>13936</v>
      </c>
      <c r="H292" s="35">
        <v>14213</v>
      </c>
      <c r="I292" s="37">
        <f t="shared" si="159"/>
        <v>975223</v>
      </c>
    </row>
    <row r="293" spans="1:9" ht="12.75" x14ac:dyDescent="0.2">
      <c r="A293" s="2">
        <v>2493</v>
      </c>
      <c r="B293" s="9" t="s">
        <v>163</v>
      </c>
      <c r="C293" s="28">
        <v>3113</v>
      </c>
      <c r="D293" s="36">
        <v>2447205</v>
      </c>
      <c r="E293" s="35">
        <v>1167</v>
      </c>
      <c r="F293" s="35">
        <v>827550</v>
      </c>
      <c r="G293" s="35">
        <v>48944</v>
      </c>
      <c r="H293" s="35">
        <v>89505</v>
      </c>
      <c r="I293" s="37">
        <f t="shared" si="159"/>
        <v>3414371</v>
      </c>
    </row>
    <row r="294" spans="1:9" ht="12.75" x14ac:dyDescent="0.2">
      <c r="A294" s="2">
        <v>2493</v>
      </c>
      <c r="B294" s="9" t="s">
        <v>163</v>
      </c>
      <c r="C294" s="28">
        <v>3141</v>
      </c>
      <c r="D294" s="36">
        <v>326342</v>
      </c>
      <c r="E294" s="35">
        <v>0</v>
      </c>
      <c r="F294" s="35">
        <v>110303</v>
      </c>
      <c r="G294" s="35">
        <v>6527</v>
      </c>
      <c r="H294" s="35">
        <v>3382</v>
      </c>
      <c r="I294" s="37">
        <f t="shared" si="159"/>
        <v>446554</v>
      </c>
    </row>
    <row r="295" spans="1:9" ht="12.75" x14ac:dyDescent="0.2">
      <c r="A295" s="2">
        <v>2493</v>
      </c>
      <c r="B295" s="9" t="s">
        <v>163</v>
      </c>
      <c r="C295" s="28">
        <v>3143</v>
      </c>
      <c r="D295" s="36">
        <v>283564</v>
      </c>
      <c r="E295" s="35">
        <v>0</v>
      </c>
      <c r="F295" s="35">
        <v>95845</v>
      </c>
      <c r="G295" s="35">
        <v>5672</v>
      </c>
      <c r="H295" s="35">
        <v>670</v>
      </c>
      <c r="I295" s="37">
        <f t="shared" si="159"/>
        <v>385751</v>
      </c>
    </row>
    <row r="296" spans="1:9" ht="12.75" x14ac:dyDescent="0.2">
      <c r="A296" s="3">
        <f t="shared" ref="A296" si="172">A295</f>
        <v>2493</v>
      </c>
      <c r="B296" s="10" t="s">
        <v>164</v>
      </c>
      <c r="C296" s="29"/>
      <c r="D296" s="20">
        <f t="shared" ref="D296:I296" si="173">SUM(D292:D295)</f>
        <v>3753939</v>
      </c>
      <c r="E296" s="4">
        <f t="shared" si="173"/>
        <v>12167</v>
      </c>
      <c r="F296" s="4">
        <f t="shared" si="173"/>
        <v>1272944</v>
      </c>
      <c r="G296" s="4">
        <f t="shared" si="173"/>
        <v>75079</v>
      </c>
      <c r="H296" s="4">
        <f t="shared" si="173"/>
        <v>107770</v>
      </c>
      <c r="I296" s="7">
        <f t="shared" si="173"/>
        <v>5221899</v>
      </c>
    </row>
    <row r="297" spans="1:9" ht="12.75" x14ac:dyDescent="0.2">
      <c r="A297" s="2">
        <v>2445</v>
      </c>
      <c r="B297" s="9" t="s">
        <v>165</v>
      </c>
      <c r="C297" s="28">
        <v>3111</v>
      </c>
      <c r="D297" s="36">
        <v>365086</v>
      </c>
      <c r="E297" s="35">
        <v>0</v>
      </c>
      <c r="F297" s="35">
        <v>123400</v>
      </c>
      <c r="G297" s="35">
        <v>7301</v>
      </c>
      <c r="H297" s="35">
        <v>2673</v>
      </c>
      <c r="I297" s="37">
        <f t="shared" si="159"/>
        <v>498460</v>
      </c>
    </row>
    <row r="298" spans="1:9" ht="12.75" x14ac:dyDescent="0.2">
      <c r="A298" s="2">
        <v>2445</v>
      </c>
      <c r="B298" s="9" t="s">
        <v>165</v>
      </c>
      <c r="C298" s="28">
        <v>3117</v>
      </c>
      <c r="D298" s="36">
        <v>366415</v>
      </c>
      <c r="E298" s="35">
        <v>0</v>
      </c>
      <c r="F298" s="35">
        <v>123849</v>
      </c>
      <c r="G298" s="35">
        <v>7328</v>
      </c>
      <c r="H298" s="35">
        <v>7092</v>
      </c>
      <c r="I298" s="37">
        <f t="shared" si="159"/>
        <v>504684</v>
      </c>
    </row>
    <row r="299" spans="1:9" ht="12.75" x14ac:dyDescent="0.2">
      <c r="A299" s="2">
        <v>2445</v>
      </c>
      <c r="B299" s="9" t="s">
        <v>165</v>
      </c>
      <c r="C299" s="28">
        <v>3141</v>
      </c>
      <c r="D299" s="36">
        <v>120806</v>
      </c>
      <c r="E299" s="35">
        <v>0</v>
      </c>
      <c r="F299" s="35">
        <v>40832</v>
      </c>
      <c r="G299" s="35">
        <v>2416</v>
      </c>
      <c r="H299" s="35">
        <v>765</v>
      </c>
      <c r="I299" s="37">
        <f t="shared" si="159"/>
        <v>164819</v>
      </c>
    </row>
    <row r="300" spans="1:9" ht="12.75" x14ac:dyDescent="0.2">
      <c r="A300" s="2">
        <v>2445</v>
      </c>
      <c r="B300" s="9" t="s">
        <v>165</v>
      </c>
      <c r="C300" s="28">
        <v>3143</v>
      </c>
      <c r="D300" s="36">
        <v>92229</v>
      </c>
      <c r="E300" s="35">
        <v>0</v>
      </c>
      <c r="F300" s="35">
        <v>31173</v>
      </c>
      <c r="G300" s="35">
        <v>1844</v>
      </c>
      <c r="H300" s="35">
        <v>237</v>
      </c>
      <c r="I300" s="37">
        <f t="shared" si="159"/>
        <v>125483</v>
      </c>
    </row>
    <row r="301" spans="1:9" ht="12.75" x14ac:dyDescent="0.2">
      <c r="A301" s="3">
        <f t="shared" ref="A301" si="174">A300</f>
        <v>2445</v>
      </c>
      <c r="B301" s="10" t="s">
        <v>166</v>
      </c>
      <c r="C301" s="29"/>
      <c r="D301" s="20">
        <f t="shared" ref="D301:I301" si="175">SUM(D297:D300)</f>
        <v>944536</v>
      </c>
      <c r="E301" s="4">
        <f t="shared" si="175"/>
        <v>0</v>
      </c>
      <c r="F301" s="4">
        <f t="shared" si="175"/>
        <v>319254</v>
      </c>
      <c r="G301" s="4">
        <f t="shared" si="175"/>
        <v>18889</v>
      </c>
      <c r="H301" s="4">
        <f t="shared" si="175"/>
        <v>10767</v>
      </c>
      <c r="I301" s="7">
        <f t="shared" si="175"/>
        <v>1293446</v>
      </c>
    </row>
    <row r="302" spans="1:9" ht="12.75" x14ac:dyDescent="0.2">
      <c r="A302" s="2">
        <v>2495</v>
      </c>
      <c r="B302" s="9" t="s">
        <v>167</v>
      </c>
      <c r="C302" s="28">
        <v>3111</v>
      </c>
      <c r="D302" s="36">
        <v>534028</v>
      </c>
      <c r="E302" s="35">
        <v>0</v>
      </c>
      <c r="F302" s="35">
        <v>180501</v>
      </c>
      <c r="G302" s="35">
        <v>10680</v>
      </c>
      <c r="H302" s="35">
        <v>10610</v>
      </c>
      <c r="I302" s="37">
        <f t="shared" si="159"/>
        <v>735819</v>
      </c>
    </row>
    <row r="303" spans="1:9" ht="12.75" x14ac:dyDescent="0.2">
      <c r="A303" s="2">
        <v>2495</v>
      </c>
      <c r="B303" s="9" t="s">
        <v>167</v>
      </c>
      <c r="C303" s="28">
        <v>3113</v>
      </c>
      <c r="D303" s="36">
        <v>2094883</v>
      </c>
      <c r="E303" s="35">
        <v>-1167</v>
      </c>
      <c r="F303" s="35">
        <v>707677</v>
      </c>
      <c r="G303" s="35">
        <v>41898</v>
      </c>
      <c r="H303" s="35">
        <v>43461</v>
      </c>
      <c r="I303" s="37">
        <f t="shared" si="159"/>
        <v>2886752</v>
      </c>
    </row>
    <row r="304" spans="1:9" ht="12.75" x14ac:dyDescent="0.2">
      <c r="A304" s="2">
        <v>2495</v>
      </c>
      <c r="B304" s="9" t="s">
        <v>167</v>
      </c>
      <c r="C304" s="28">
        <v>3141</v>
      </c>
      <c r="D304" s="36">
        <v>286052</v>
      </c>
      <c r="E304" s="35">
        <v>0</v>
      </c>
      <c r="F304" s="35">
        <v>96685</v>
      </c>
      <c r="G304" s="35">
        <v>5721</v>
      </c>
      <c r="H304" s="35">
        <v>2565</v>
      </c>
      <c r="I304" s="37">
        <f>SUM(D304:H304)</f>
        <v>391023</v>
      </c>
    </row>
    <row r="305" spans="1:9" ht="12.75" x14ac:dyDescent="0.2">
      <c r="A305" s="2">
        <v>2495</v>
      </c>
      <c r="B305" s="9" t="s">
        <v>167</v>
      </c>
      <c r="C305" s="28">
        <v>3143</v>
      </c>
      <c r="D305" s="36">
        <v>260435</v>
      </c>
      <c r="E305" s="35">
        <v>0</v>
      </c>
      <c r="F305" s="35">
        <v>88027</v>
      </c>
      <c r="G305" s="35">
        <v>5208</v>
      </c>
      <c r="H305" s="35">
        <v>890</v>
      </c>
      <c r="I305" s="37">
        <f t="shared" ref="I305:I348" si="176">SUM(D305:H305)</f>
        <v>354560</v>
      </c>
    </row>
    <row r="306" spans="1:9" ht="12.75" x14ac:dyDescent="0.2">
      <c r="A306" s="3">
        <f t="shared" ref="A306" si="177">A305</f>
        <v>2495</v>
      </c>
      <c r="B306" s="10" t="s">
        <v>168</v>
      </c>
      <c r="C306" s="29"/>
      <c r="D306" s="20">
        <f t="shared" ref="D306:I306" si="178">SUM(D302:D305)</f>
        <v>3175398</v>
      </c>
      <c r="E306" s="4">
        <f t="shared" si="178"/>
        <v>-1167</v>
      </c>
      <c r="F306" s="4">
        <f t="shared" si="178"/>
        <v>1072890</v>
      </c>
      <c r="G306" s="4">
        <f t="shared" si="178"/>
        <v>63507</v>
      </c>
      <c r="H306" s="4">
        <f t="shared" si="178"/>
        <v>57526</v>
      </c>
      <c r="I306" s="7">
        <f t="shared" si="178"/>
        <v>4368154</v>
      </c>
    </row>
    <row r="307" spans="1:9" ht="12.75" x14ac:dyDescent="0.2">
      <c r="A307" s="2">
        <v>2305</v>
      </c>
      <c r="B307" s="9" t="s">
        <v>169</v>
      </c>
      <c r="C307" s="28">
        <v>3111</v>
      </c>
      <c r="D307" s="36">
        <v>335995</v>
      </c>
      <c r="E307" s="35">
        <v>0</v>
      </c>
      <c r="F307" s="35">
        <v>113566</v>
      </c>
      <c r="G307" s="35">
        <v>6720</v>
      </c>
      <c r="H307" s="35">
        <v>-3529</v>
      </c>
      <c r="I307" s="37">
        <f t="shared" si="176"/>
        <v>452752</v>
      </c>
    </row>
    <row r="308" spans="1:9" ht="12.75" x14ac:dyDescent="0.2">
      <c r="A308" s="2">
        <v>2305</v>
      </c>
      <c r="B308" s="9" t="s">
        <v>169</v>
      </c>
      <c r="C308" s="28">
        <v>3117</v>
      </c>
      <c r="D308" s="36">
        <v>586884</v>
      </c>
      <c r="E308" s="35">
        <v>16667</v>
      </c>
      <c r="F308" s="35">
        <v>204000</v>
      </c>
      <c r="G308" s="35">
        <v>11738</v>
      </c>
      <c r="H308" s="35">
        <v>15060</v>
      </c>
      <c r="I308" s="37">
        <f t="shared" si="176"/>
        <v>834349</v>
      </c>
    </row>
    <row r="309" spans="1:9" ht="12.75" x14ac:dyDescent="0.2">
      <c r="A309" s="2">
        <v>2305</v>
      </c>
      <c r="B309" s="9" t="s">
        <v>169</v>
      </c>
      <c r="C309" s="28">
        <v>3141</v>
      </c>
      <c r="D309" s="36">
        <v>121241</v>
      </c>
      <c r="E309" s="35">
        <v>0</v>
      </c>
      <c r="F309" s="35">
        <v>40979</v>
      </c>
      <c r="G309" s="35">
        <v>2425</v>
      </c>
      <c r="H309" s="35">
        <v>920</v>
      </c>
      <c r="I309" s="37">
        <f t="shared" si="176"/>
        <v>165565</v>
      </c>
    </row>
    <row r="310" spans="1:9" ht="12.75" x14ac:dyDescent="0.2">
      <c r="A310" s="2">
        <v>2305</v>
      </c>
      <c r="B310" s="9" t="s">
        <v>169</v>
      </c>
      <c r="C310" s="28">
        <v>3143</v>
      </c>
      <c r="D310" s="36">
        <v>83763</v>
      </c>
      <c r="E310" s="35">
        <v>0</v>
      </c>
      <c r="F310" s="35">
        <v>28312</v>
      </c>
      <c r="G310" s="35">
        <v>1675</v>
      </c>
      <c r="H310" s="35">
        <v>237</v>
      </c>
      <c r="I310" s="37">
        <f t="shared" si="176"/>
        <v>113987</v>
      </c>
    </row>
    <row r="311" spans="1:9" ht="12.75" x14ac:dyDescent="0.2">
      <c r="A311" s="3">
        <f t="shared" ref="A311" si="179">A310</f>
        <v>2305</v>
      </c>
      <c r="B311" s="10" t="s">
        <v>170</v>
      </c>
      <c r="C311" s="29"/>
      <c r="D311" s="20">
        <f t="shared" ref="D311:I311" si="180">SUM(D307:D310)</f>
        <v>1127883</v>
      </c>
      <c r="E311" s="4">
        <f t="shared" si="180"/>
        <v>16667</v>
      </c>
      <c r="F311" s="4">
        <f t="shared" si="180"/>
        <v>386857</v>
      </c>
      <c r="G311" s="4">
        <f t="shared" si="180"/>
        <v>22558</v>
      </c>
      <c r="H311" s="4">
        <f t="shared" si="180"/>
        <v>12688</v>
      </c>
      <c r="I311" s="7">
        <f t="shared" si="180"/>
        <v>1566653</v>
      </c>
    </row>
    <row r="312" spans="1:9" ht="12.75" x14ac:dyDescent="0.2">
      <c r="A312" s="2">
        <v>2498</v>
      </c>
      <c r="B312" s="9" t="s">
        <v>171</v>
      </c>
      <c r="C312" s="28">
        <v>3111</v>
      </c>
      <c r="D312" s="36">
        <v>540646</v>
      </c>
      <c r="E312" s="35">
        <v>16667</v>
      </c>
      <c r="F312" s="35">
        <v>188371</v>
      </c>
      <c r="G312" s="35">
        <v>10813</v>
      </c>
      <c r="H312" s="35">
        <v>10579</v>
      </c>
      <c r="I312" s="37">
        <f t="shared" si="176"/>
        <v>767076</v>
      </c>
    </row>
    <row r="313" spans="1:9" ht="12.75" x14ac:dyDescent="0.2">
      <c r="A313" s="2">
        <v>2498</v>
      </c>
      <c r="B313" s="9" t="s">
        <v>171</v>
      </c>
      <c r="C313" s="28">
        <v>3113</v>
      </c>
      <c r="D313" s="36">
        <v>2264073</v>
      </c>
      <c r="E313" s="35">
        <v>-3334</v>
      </c>
      <c r="F313" s="35">
        <v>764130</v>
      </c>
      <c r="G313" s="35">
        <v>45282</v>
      </c>
      <c r="H313" s="35">
        <v>81941</v>
      </c>
      <c r="I313" s="37">
        <f t="shared" si="176"/>
        <v>3152092</v>
      </c>
    </row>
    <row r="314" spans="1:9" ht="12.75" x14ac:dyDescent="0.2">
      <c r="A314" s="2">
        <v>2498</v>
      </c>
      <c r="B314" s="9" t="s">
        <v>171</v>
      </c>
      <c r="C314" s="28">
        <v>3141</v>
      </c>
      <c r="D314" s="36">
        <v>308993</v>
      </c>
      <c r="E314" s="35">
        <v>0</v>
      </c>
      <c r="F314" s="35">
        <v>104440</v>
      </c>
      <c r="G314" s="35">
        <v>6179</v>
      </c>
      <c r="H314" s="35">
        <v>2888</v>
      </c>
      <c r="I314" s="37">
        <f t="shared" si="176"/>
        <v>422500</v>
      </c>
    </row>
    <row r="315" spans="1:9" ht="12.75" x14ac:dyDescent="0.2">
      <c r="A315" s="2">
        <v>2498</v>
      </c>
      <c r="B315" s="9" t="s">
        <v>171</v>
      </c>
      <c r="C315" s="28">
        <v>3143</v>
      </c>
      <c r="D315" s="36">
        <v>191797</v>
      </c>
      <c r="E315" s="35">
        <v>-1667</v>
      </c>
      <c r="F315" s="35">
        <v>64264</v>
      </c>
      <c r="G315" s="35">
        <v>3835</v>
      </c>
      <c r="H315" s="35">
        <v>646</v>
      </c>
      <c r="I315" s="37">
        <f t="shared" si="176"/>
        <v>258875</v>
      </c>
    </row>
    <row r="316" spans="1:9" ht="12.75" x14ac:dyDescent="0.2">
      <c r="A316" s="3">
        <f t="shared" ref="A316" si="181">A315</f>
        <v>2498</v>
      </c>
      <c r="B316" s="10" t="s">
        <v>172</v>
      </c>
      <c r="C316" s="29"/>
      <c r="D316" s="20">
        <f t="shared" ref="D316:I316" si="182">SUM(D312:D315)</f>
        <v>3305509</v>
      </c>
      <c r="E316" s="4">
        <f t="shared" si="182"/>
        <v>11666</v>
      </c>
      <c r="F316" s="4">
        <f t="shared" si="182"/>
        <v>1121205</v>
      </c>
      <c r="G316" s="4">
        <f t="shared" si="182"/>
        <v>66109</v>
      </c>
      <c r="H316" s="4">
        <f t="shared" si="182"/>
        <v>96054</v>
      </c>
      <c r="I316" s="7">
        <f t="shared" si="182"/>
        <v>4600543</v>
      </c>
    </row>
    <row r="317" spans="1:9" ht="12.75" x14ac:dyDescent="0.2">
      <c r="A317" s="2">
        <v>2499</v>
      </c>
      <c r="B317" s="9" t="s">
        <v>173</v>
      </c>
      <c r="C317" s="28">
        <v>3111</v>
      </c>
      <c r="D317" s="36">
        <v>351762</v>
      </c>
      <c r="E317" s="35">
        <v>0</v>
      </c>
      <c r="F317" s="35">
        <v>118895</v>
      </c>
      <c r="G317" s="35">
        <v>7035</v>
      </c>
      <c r="H317" s="35">
        <v>4671</v>
      </c>
      <c r="I317" s="37">
        <f t="shared" si="176"/>
        <v>482363</v>
      </c>
    </row>
    <row r="318" spans="1:9" ht="12.75" x14ac:dyDescent="0.2">
      <c r="A318" s="2">
        <v>2499</v>
      </c>
      <c r="B318" s="9" t="s">
        <v>173</v>
      </c>
      <c r="C318" s="28">
        <v>3117</v>
      </c>
      <c r="D318" s="36">
        <v>472052</v>
      </c>
      <c r="E318" s="35">
        <v>0</v>
      </c>
      <c r="F318" s="35">
        <v>159554</v>
      </c>
      <c r="G318" s="35">
        <v>9441</v>
      </c>
      <c r="H318" s="35">
        <v>23144</v>
      </c>
      <c r="I318" s="37">
        <f t="shared" si="176"/>
        <v>664191</v>
      </c>
    </row>
    <row r="319" spans="1:9" ht="12.75" x14ac:dyDescent="0.2">
      <c r="A319" s="2">
        <v>2499</v>
      </c>
      <c r="B319" s="9" t="s">
        <v>173</v>
      </c>
      <c r="C319" s="28">
        <v>3141</v>
      </c>
      <c r="D319" s="36">
        <v>112314</v>
      </c>
      <c r="E319" s="35">
        <v>0</v>
      </c>
      <c r="F319" s="35">
        <v>37962</v>
      </c>
      <c r="G319" s="35">
        <v>2247</v>
      </c>
      <c r="H319" s="35">
        <v>757</v>
      </c>
      <c r="I319" s="37">
        <f t="shared" si="176"/>
        <v>153280</v>
      </c>
    </row>
    <row r="320" spans="1:9" ht="12.75" x14ac:dyDescent="0.2">
      <c r="A320" s="2">
        <v>2499</v>
      </c>
      <c r="B320" s="9" t="s">
        <v>173</v>
      </c>
      <c r="C320" s="28">
        <v>3143</v>
      </c>
      <c r="D320" s="36">
        <v>127049</v>
      </c>
      <c r="E320" s="35">
        <v>0</v>
      </c>
      <c r="F320" s="35">
        <v>42942</v>
      </c>
      <c r="G320" s="35">
        <v>2541</v>
      </c>
      <c r="H320" s="35">
        <v>381</v>
      </c>
      <c r="I320" s="37">
        <f t="shared" si="176"/>
        <v>172913</v>
      </c>
    </row>
    <row r="321" spans="1:9" ht="12.75" x14ac:dyDescent="0.2">
      <c r="A321" s="3">
        <f t="shared" ref="A321" si="183">A320</f>
        <v>2499</v>
      </c>
      <c r="B321" s="10" t="s">
        <v>174</v>
      </c>
      <c r="C321" s="29"/>
      <c r="D321" s="20">
        <f t="shared" ref="D321:I321" si="184">SUM(D317:D320)</f>
        <v>1063177</v>
      </c>
      <c r="E321" s="4">
        <f t="shared" si="184"/>
        <v>0</v>
      </c>
      <c r="F321" s="4">
        <f t="shared" si="184"/>
        <v>359353</v>
      </c>
      <c r="G321" s="4">
        <f t="shared" si="184"/>
        <v>21264</v>
      </c>
      <c r="H321" s="4">
        <f t="shared" si="184"/>
        <v>28953</v>
      </c>
      <c r="I321" s="7">
        <f t="shared" si="184"/>
        <v>1472747</v>
      </c>
    </row>
    <row r="322" spans="1:9" s="26" customFormat="1" ht="12.75" x14ac:dyDescent="0.2">
      <c r="A322" s="27">
        <v>2331</v>
      </c>
      <c r="B322" s="9" t="s">
        <v>227</v>
      </c>
      <c r="C322" s="28">
        <v>3111</v>
      </c>
      <c r="D322" s="36">
        <v>243310</v>
      </c>
      <c r="E322" s="35">
        <v>0</v>
      </c>
      <c r="F322" s="35">
        <v>82239</v>
      </c>
      <c r="G322" s="35">
        <v>4866</v>
      </c>
      <c r="H322" s="35">
        <v>3470</v>
      </c>
      <c r="I322" s="37">
        <f t="shared" si="176"/>
        <v>333885</v>
      </c>
    </row>
    <row r="323" spans="1:9" s="26" customFormat="1" ht="12.75" x14ac:dyDescent="0.2">
      <c r="A323" s="25">
        <v>2331</v>
      </c>
      <c r="B323" s="9" t="s">
        <v>227</v>
      </c>
      <c r="C323" s="28">
        <v>3141</v>
      </c>
      <c r="D323" s="36">
        <v>66961</v>
      </c>
      <c r="E323" s="35">
        <v>0</v>
      </c>
      <c r="F323" s="35">
        <v>22633</v>
      </c>
      <c r="G323" s="35">
        <v>1339</v>
      </c>
      <c r="H323" s="35">
        <v>204</v>
      </c>
      <c r="I323" s="37">
        <f t="shared" si="176"/>
        <v>91137</v>
      </c>
    </row>
    <row r="324" spans="1:9" ht="13.5" thickBot="1" x14ac:dyDescent="0.25">
      <c r="A324" s="14">
        <v>2331</v>
      </c>
      <c r="B324" s="10" t="s">
        <v>228</v>
      </c>
      <c r="C324" s="30"/>
      <c r="D324" s="21">
        <f t="shared" ref="D324:I324" si="185">SUM(D322:D323)</f>
        <v>310271</v>
      </c>
      <c r="E324" s="15">
        <f t="shared" si="185"/>
        <v>0</v>
      </c>
      <c r="F324" s="15">
        <f t="shared" si="185"/>
        <v>104872</v>
      </c>
      <c r="G324" s="15">
        <f t="shared" si="185"/>
        <v>6205</v>
      </c>
      <c r="H324" s="15">
        <f t="shared" si="185"/>
        <v>3674</v>
      </c>
      <c r="I324" s="16">
        <f t="shared" si="185"/>
        <v>425022</v>
      </c>
    </row>
    <row r="325" spans="1:9" ht="13.5" thickBot="1" x14ac:dyDescent="0.25">
      <c r="A325" s="38"/>
      <c r="B325" s="39" t="s">
        <v>215</v>
      </c>
      <c r="C325" s="40"/>
      <c r="D325" s="41">
        <f t="shared" ref="D325:I325" si="186">D324+D321+D316+D311+D306+D301+D296+D291+D287+D284+D280+D275+D272+D269+D264+D262+D259+D254+D251+D246+D242+D237+D234+D231+D228+D226+D222+D219+D214+D209+D207+D203+D200+D195+D192+D188+D185+D182+D180+D176+D172+D168+D164+D160+D156+D152+D147+D143+D139+D135+D130+D126+D123+D120+D117+D113+D109+D105+D100+D95+D92+D89+D86+D83+D80+D77+D74+D71+D68+D65+D62+D59+D56+D53+D50+D47+D44+D41+D38+D35+D32+D29+D26+D23+D20+D17+D14+D11+D8</f>
        <v>200298437</v>
      </c>
      <c r="E325" s="42">
        <f t="shared" si="186"/>
        <v>1128498</v>
      </c>
      <c r="F325" s="42">
        <f t="shared" si="186"/>
        <v>68063507</v>
      </c>
      <c r="G325" s="42">
        <f t="shared" si="186"/>
        <v>4005970</v>
      </c>
      <c r="H325" s="42">
        <f t="shared" si="186"/>
        <v>5192119</v>
      </c>
      <c r="I325" s="43">
        <f t="shared" si="186"/>
        <v>278688531</v>
      </c>
    </row>
    <row r="326" spans="1:9" ht="12.75" x14ac:dyDescent="0.2">
      <c r="A326" s="5">
        <v>2323</v>
      </c>
      <c r="B326" s="12" t="s">
        <v>175</v>
      </c>
      <c r="C326" s="31">
        <v>3141</v>
      </c>
      <c r="D326" s="36">
        <v>579103</v>
      </c>
      <c r="E326" s="35">
        <v>8334</v>
      </c>
      <c r="F326" s="35">
        <v>198554</v>
      </c>
      <c r="G326" s="35">
        <v>11583</v>
      </c>
      <c r="H326" s="35">
        <v>6627</v>
      </c>
      <c r="I326" s="37">
        <f t="shared" si="176"/>
        <v>804201</v>
      </c>
    </row>
    <row r="327" spans="1:9" ht="12.75" x14ac:dyDescent="0.2">
      <c r="A327" s="6">
        <v>2323</v>
      </c>
      <c r="B327" s="13" t="s">
        <v>176</v>
      </c>
      <c r="C327" s="32"/>
      <c r="D327" s="20">
        <f t="shared" ref="D327:I327" si="187">SUM(D326:D326)</f>
        <v>579103</v>
      </c>
      <c r="E327" s="4">
        <f t="shared" si="187"/>
        <v>8334</v>
      </c>
      <c r="F327" s="4">
        <f t="shared" si="187"/>
        <v>198554</v>
      </c>
      <c r="G327" s="4">
        <f t="shared" si="187"/>
        <v>11583</v>
      </c>
      <c r="H327" s="4">
        <f t="shared" si="187"/>
        <v>6627</v>
      </c>
      <c r="I327" s="7">
        <f t="shared" si="187"/>
        <v>804201</v>
      </c>
    </row>
    <row r="328" spans="1:9" ht="12.75" x14ac:dyDescent="0.2">
      <c r="A328" s="5">
        <v>2314</v>
      </c>
      <c r="B328" s="12" t="s">
        <v>177</v>
      </c>
      <c r="C328" s="33">
        <v>3114</v>
      </c>
      <c r="D328" s="36">
        <v>1472624</v>
      </c>
      <c r="E328" s="35">
        <v>13000</v>
      </c>
      <c r="F328" s="35">
        <v>502140</v>
      </c>
      <c r="G328" s="35">
        <v>29452</v>
      </c>
      <c r="H328" s="35">
        <v>-12855</v>
      </c>
      <c r="I328" s="37">
        <f t="shared" si="176"/>
        <v>2004361</v>
      </c>
    </row>
    <row r="329" spans="1:9" ht="12.75" x14ac:dyDescent="0.2">
      <c r="A329" s="5">
        <v>2314</v>
      </c>
      <c r="B329" s="12" t="s">
        <v>177</v>
      </c>
      <c r="C329" s="31">
        <v>3143</v>
      </c>
      <c r="D329" s="36">
        <v>61523</v>
      </c>
      <c r="E329" s="35">
        <v>0</v>
      </c>
      <c r="F329" s="35">
        <v>20794</v>
      </c>
      <c r="G329" s="35">
        <v>1231</v>
      </c>
      <c r="H329" s="35">
        <v>135</v>
      </c>
      <c r="I329" s="37">
        <f t="shared" si="176"/>
        <v>83683</v>
      </c>
    </row>
    <row r="330" spans="1:9" ht="12.75" x14ac:dyDescent="0.2">
      <c r="A330" s="6">
        <v>2314</v>
      </c>
      <c r="B330" s="13" t="s">
        <v>178</v>
      </c>
      <c r="C330" s="32"/>
      <c r="D330" s="20">
        <f t="shared" ref="D330:I330" si="188">SUM(D328:D329)</f>
        <v>1534147</v>
      </c>
      <c r="E330" s="4">
        <f t="shared" si="188"/>
        <v>13000</v>
      </c>
      <c r="F330" s="4">
        <f t="shared" si="188"/>
        <v>522934</v>
      </c>
      <c r="G330" s="4">
        <f t="shared" si="188"/>
        <v>30683</v>
      </c>
      <c r="H330" s="4">
        <f t="shared" si="188"/>
        <v>-12720</v>
      </c>
      <c r="I330" s="7">
        <f t="shared" si="188"/>
        <v>2088044</v>
      </c>
    </row>
    <row r="331" spans="1:9" ht="12.75" x14ac:dyDescent="0.2">
      <c r="A331" s="5">
        <v>2448</v>
      </c>
      <c r="B331" s="12" t="s">
        <v>179</v>
      </c>
      <c r="C331" s="33">
        <v>3111</v>
      </c>
      <c r="D331" s="36">
        <v>1686986</v>
      </c>
      <c r="E331" s="35">
        <v>27500</v>
      </c>
      <c r="F331" s="35">
        <v>579496</v>
      </c>
      <c r="G331" s="35">
        <v>33740</v>
      </c>
      <c r="H331" s="35">
        <v>39538</v>
      </c>
      <c r="I331" s="37">
        <f t="shared" si="176"/>
        <v>2367260</v>
      </c>
    </row>
    <row r="332" spans="1:9" ht="12.75" x14ac:dyDescent="0.2">
      <c r="A332" s="5">
        <v>2448</v>
      </c>
      <c r="B332" s="12" t="s">
        <v>179</v>
      </c>
      <c r="C332" s="31">
        <v>3113</v>
      </c>
      <c r="D332" s="36">
        <v>7713235</v>
      </c>
      <c r="E332" s="35">
        <v>27667</v>
      </c>
      <c r="F332" s="35">
        <v>2616425</v>
      </c>
      <c r="G332" s="35">
        <v>154265</v>
      </c>
      <c r="H332" s="35">
        <v>313065</v>
      </c>
      <c r="I332" s="37">
        <f t="shared" si="176"/>
        <v>10824657</v>
      </c>
    </row>
    <row r="333" spans="1:9" ht="12.75" x14ac:dyDescent="0.2">
      <c r="A333" s="5">
        <v>2448</v>
      </c>
      <c r="B333" s="12" t="s">
        <v>179</v>
      </c>
      <c r="C333" s="33">
        <v>3141</v>
      </c>
      <c r="D333" s="36">
        <v>486401</v>
      </c>
      <c r="E333" s="35">
        <v>483</v>
      </c>
      <c r="F333" s="35">
        <v>164567</v>
      </c>
      <c r="G333" s="35">
        <v>9728</v>
      </c>
      <c r="H333" s="35">
        <v>5323</v>
      </c>
      <c r="I333" s="37">
        <f t="shared" si="176"/>
        <v>666502</v>
      </c>
    </row>
    <row r="334" spans="1:9" ht="12.75" x14ac:dyDescent="0.2">
      <c r="A334" s="5">
        <v>2448</v>
      </c>
      <c r="B334" s="12" t="s">
        <v>179</v>
      </c>
      <c r="C334" s="33">
        <v>3143</v>
      </c>
      <c r="D334" s="36">
        <v>537731</v>
      </c>
      <c r="E334" s="35">
        <v>-833</v>
      </c>
      <c r="F334" s="35">
        <v>181472</v>
      </c>
      <c r="G334" s="35">
        <v>10754</v>
      </c>
      <c r="H334" s="35">
        <v>2020</v>
      </c>
      <c r="I334" s="37">
        <f t="shared" si="176"/>
        <v>731144</v>
      </c>
    </row>
    <row r="335" spans="1:9" ht="12.75" x14ac:dyDescent="0.2">
      <c r="A335" s="5">
        <v>2448</v>
      </c>
      <c r="B335" s="12" t="s">
        <v>179</v>
      </c>
      <c r="C335" s="31">
        <v>3231</v>
      </c>
      <c r="D335" s="36">
        <v>929321</v>
      </c>
      <c r="E335" s="35">
        <v>15850</v>
      </c>
      <c r="F335" s="35">
        <v>319468</v>
      </c>
      <c r="G335" s="35">
        <v>18586</v>
      </c>
      <c r="H335" s="35">
        <v>6400</v>
      </c>
      <c r="I335" s="37">
        <f t="shared" si="176"/>
        <v>1289625</v>
      </c>
    </row>
    <row r="336" spans="1:9" ht="12.75" x14ac:dyDescent="0.2">
      <c r="A336" s="5">
        <v>2448</v>
      </c>
      <c r="B336" s="12" t="s">
        <v>179</v>
      </c>
      <c r="C336" s="31">
        <v>3233</v>
      </c>
      <c r="D336" s="36">
        <v>359371</v>
      </c>
      <c r="E336" s="35">
        <v>2667</v>
      </c>
      <c r="F336" s="35">
        <v>122369</v>
      </c>
      <c r="G336" s="35">
        <v>7187</v>
      </c>
      <c r="H336" s="35">
        <v>3964</v>
      </c>
      <c r="I336" s="37">
        <f t="shared" si="176"/>
        <v>495558</v>
      </c>
    </row>
    <row r="337" spans="1:9" ht="12.75" x14ac:dyDescent="0.2">
      <c r="A337" s="6">
        <v>2448</v>
      </c>
      <c r="B337" s="13" t="s">
        <v>180</v>
      </c>
      <c r="C337" s="32"/>
      <c r="D337" s="20">
        <f t="shared" ref="D337:I337" si="189">SUM(D331:D336)</f>
        <v>11713045</v>
      </c>
      <c r="E337" s="4">
        <f t="shared" si="189"/>
        <v>73334</v>
      </c>
      <c r="F337" s="4">
        <f t="shared" si="189"/>
        <v>3983797</v>
      </c>
      <c r="G337" s="4">
        <f t="shared" si="189"/>
        <v>234260</v>
      </c>
      <c r="H337" s="4">
        <f t="shared" si="189"/>
        <v>370310</v>
      </c>
      <c r="I337" s="7">
        <f t="shared" si="189"/>
        <v>16374746</v>
      </c>
    </row>
    <row r="338" spans="1:9" ht="12.75" x14ac:dyDescent="0.2">
      <c r="A338" s="5">
        <v>2450</v>
      </c>
      <c r="B338" s="12" t="s">
        <v>181</v>
      </c>
      <c r="C338" s="31">
        <v>3111</v>
      </c>
      <c r="D338" s="36">
        <v>140674</v>
      </c>
      <c r="E338" s="35">
        <v>5000</v>
      </c>
      <c r="F338" s="35">
        <v>49238</v>
      </c>
      <c r="G338" s="35">
        <v>2813</v>
      </c>
      <c r="H338" s="35">
        <v>1902</v>
      </c>
      <c r="I338" s="37">
        <f t="shared" si="176"/>
        <v>199627</v>
      </c>
    </row>
    <row r="339" spans="1:9" ht="12.75" x14ac:dyDescent="0.2">
      <c r="A339" s="5">
        <v>2450</v>
      </c>
      <c r="B339" s="12" t="s">
        <v>181</v>
      </c>
      <c r="C339" s="31">
        <v>3117</v>
      </c>
      <c r="D339" s="36">
        <v>276396</v>
      </c>
      <c r="E339" s="35">
        <v>1667</v>
      </c>
      <c r="F339" s="35">
        <v>93985</v>
      </c>
      <c r="G339" s="35">
        <v>5528</v>
      </c>
      <c r="H339" s="35">
        <v>7054</v>
      </c>
      <c r="I339" s="37">
        <f t="shared" si="176"/>
        <v>384630</v>
      </c>
    </row>
    <row r="340" spans="1:9" ht="12.75" x14ac:dyDescent="0.2">
      <c r="A340" s="5">
        <v>2450</v>
      </c>
      <c r="B340" s="12" t="s">
        <v>181</v>
      </c>
      <c r="C340" s="31">
        <v>3141</v>
      </c>
      <c r="D340" s="36">
        <v>44393</v>
      </c>
      <c r="E340" s="35">
        <v>5000</v>
      </c>
      <c r="F340" s="35">
        <v>16695</v>
      </c>
      <c r="G340" s="35">
        <v>888</v>
      </c>
      <c r="H340" s="35">
        <v>284</v>
      </c>
      <c r="I340" s="37">
        <f t="shared" si="176"/>
        <v>67260</v>
      </c>
    </row>
    <row r="341" spans="1:9" ht="12.75" x14ac:dyDescent="0.2">
      <c r="A341" s="5">
        <v>2450</v>
      </c>
      <c r="B341" s="12" t="s">
        <v>181</v>
      </c>
      <c r="C341" s="31">
        <v>3143</v>
      </c>
      <c r="D341" s="36">
        <v>79151</v>
      </c>
      <c r="E341" s="35">
        <v>0</v>
      </c>
      <c r="F341" s="35">
        <v>26754</v>
      </c>
      <c r="G341" s="35">
        <v>1583</v>
      </c>
      <c r="H341" s="35">
        <v>135</v>
      </c>
      <c r="I341" s="37">
        <f t="shared" si="176"/>
        <v>107623</v>
      </c>
    </row>
    <row r="342" spans="1:9" ht="12.75" x14ac:dyDescent="0.2">
      <c r="A342" s="6">
        <v>2450</v>
      </c>
      <c r="B342" s="13" t="s">
        <v>182</v>
      </c>
      <c r="C342" s="32"/>
      <c r="D342" s="20">
        <f t="shared" ref="D342:I342" si="190">SUM(D338:D341)</f>
        <v>540614</v>
      </c>
      <c r="E342" s="4">
        <f t="shared" si="190"/>
        <v>11667</v>
      </c>
      <c r="F342" s="4">
        <f t="shared" si="190"/>
        <v>186672</v>
      </c>
      <c r="G342" s="4">
        <f t="shared" si="190"/>
        <v>10812</v>
      </c>
      <c r="H342" s="4">
        <f t="shared" si="190"/>
        <v>9375</v>
      </c>
      <c r="I342" s="7">
        <f t="shared" si="190"/>
        <v>759140</v>
      </c>
    </row>
    <row r="343" spans="1:9" ht="12.75" x14ac:dyDescent="0.2">
      <c r="A343" s="5">
        <v>2451</v>
      </c>
      <c r="B343" s="12" t="s">
        <v>183</v>
      </c>
      <c r="C343" s="33">
        <v>3111</v>
      </c>
      <c r="D343" s="36">
        <v>192968</v>
      </c>
      <c r="E343" s="35">
        <v>0</v>
      </c>
      <c r="F343" s="35">
        <v>65223</v>
      </c>
      <c r="G343" s="35">
        <v>3859</v>
      </c>
      <c r="H343" s="35">
        <v>4338</v>
      </c>
      <c r="I343" s="37">
        <f t="shared" si="176"/>
        <v>266388</v>
      </c>
    </row>
    <row r="344" spans="1:9" ht="12.75" x14ac:dyDescent="0.2">
      <c r="A344" s="5">
        <v>2451</v>
      </c>
      <c r="B344" s="12" t="s">
        <v>183</v>
      </c>
      <c r="C344" s="31">
        <v>3117</v>
      </c>
      <c r="D344" s="36">
        <v>665017</v>
      </c>
      <c r="E344" s="35">
        <v>0</v>
      </c>
      <c r="F344" s="35">
        <v>224776</v>
      </c>
      <c r="G344" s="35">
        <v>13301</v>
      </c>
      <c r="H344" s="35">
        <v>22350</v>
      </c>
      <c r="I344" s="37">
        <f t="shared" si="176"/>
        <v>925444</v>
      </c>
    </row>
    <row r="345" spans="1:9" ht="12.75" x14ac:dyDescent="0.2">
      <c r="A345" s="5">
        <v>2451</v>
      </c>
      <c r="B345" s="12" t="s">
        <v>183</v>
      </c>
      <c r="C345" s="31">
        <v>3141</v>
      </c>
      <c r="D345" s="36">
        <v>108380</v>
      </c>
      <c r="E345" s="35">
        <v>0</v>
      </c>
      <c r="F345" s="35">
        <v>36632</v>
      </c>
      <c r="G345" s="35">
        <v>2167</v>
      </c>
      <c r="H345" s="35">
        <v>732</v>
      </c>
      <c r="I345" s="37">
        <f t="shared" si="176"/>
        <v>147911</v>
      </c>
    </row>
    <row r="346" spans="1:9" ht="12.75" x14ac:dyDescent="0.2">
      <c r="A346" s="5">
        <v>2451</v>
      </c>
      <c r="B346" s="12" t="s">
        <v>183</v>
      </c>
      <c r="C346" s="31">
        <v>3143</v>
      </c>
      <c r="D346" s="36">
        <v>91692</v>
      </c>
      <c r="E346" s="35">
        <v>0</v>
      </c>
      <c r="F346" s="35">
        <v>30992</v>
      </c>
      <c r="G346" s="35">
        <v>1834</v>
      </c>
      <c r="H346" s="35">
        <v>285</v>
      </c>
      <c r="I346" s="37">
        <f t="shared" si="176"/>
        <v>124803</v>
      </c>
    </row>
    <row r="347" spans="1:9" ht="12.75" x14ac:dyDescent="0.2">
      <c r="A347" s="6">
        <v>2451</v>
      </c>
      <c r="B347" s="13" t="s">
        <v>184</v>
      </c>
      <c r="C347" s="32"/>
      <c r="D347" s="20">
        <f t="shared" ref="D347:I347" si="191">SUM(D343:D346)</f>
        <v>1058057</v>
      </c>
      <c r="E347" s="4">
        <f t="shared" si="191"/>
        <v>0</v>
      </c>
      <c r="F347" s="4">
        <f t="shared" si="191"/>
        <v>357623</v>
      </c>
      <c r="G347" s="4">
        <f t="shared" si="191"/>
        <v>21161</v>
      </c>
      <c r="H347" s="4">
        <f t="shared" si="191"/>
        <v>27705</v>
      </c>
      <c r="I347" s="7">
        <f t="shared" si="191"/>
        <v>1464546</v>
      </c>
    </row>
    <row r="348" spans="1:9" ht="12.75" x14ac:dyDescent="0.2">
      <c r="A348" s="5">
        <v>2453</v>
      </c>
      <c r="B348" s="12" t="s">
        <v>185</v>
      </c>
      <c r="C348" s="33">
        <v>3111</v>
      </c>
      <c r="D348" s="36">
        <v>384483</v>
      </c>
      <c r="E348" s="35">
        <v>0</v>
      </c>
      <c r="F348" s="35">
        <v>129955</v>
      </c>
      <c r="G348" s="35">
        <v>7690</v>
      </c>
      <c r="H348" s="35">
        <v>7607</v>
      </c>
      <c r="I348" s="37">
        <f t="shared" si="176"/>
        <v>529735</v>
      </c>
    </row>
    <row r="349" spans="1:9" ht="12.75" x14ac:dyDescent="0.2">
      <c r="A349" s="5">
        <v>2453</v>
      </c>
      <c r="B349" s="12" t="s">
        <v>185</v>
      </c>
      <c r="C349" s="31">
        <v>3117</v>
      </c>
      <c r="D349" s="36">
        <v>860845</v>
      </c>
      <c r="E349" s="35">
        <v>0</v>
      </c>
      <c r="F349" s="35">
        <v>290966</v>
      </c>
      <c r="G349" s="35">
        <v>17217</v>
      </c>
      <c r="H349" s="35">
        <v>31533</v>
      </c>
      <c r="I349" s="37">
        <f>SUM(D349:H349)</f>
        <v>1200561</v>
      </c>
    </row>
    <row r="350" spans="1:9" ht="12.75" x14ac:dyDescent="0.2">
      <c r="A350" s="5">
        <v>2453</v>
      </c>
      <c r="B350" s="12" t="s">
        <v>185</v>
      </c>
      <c r="C350" s="31">
        <v>3141</v>
      </c>
      <c r="D350" s="36">
        <v>60047</v>
      </c>
      <c r="E350" s="35">
        <v>0</v>
      </c>
      <c r="F350" s="35">
        <v>20296</v>
      </c>
      <c r="G350" s="35">
        <v>1201</v>
      </c>
      <c r="H350" s="35">
        <v>747</v>
      </c>
      <c r="I350" s="37">
        <f t="shared" ref="I350:I376" si="192">SUM(D350:H350)</f>
        <v>82291</v>
      </c>
    </row>
    <row r="351" spans="1:9" ht="12.75" x14ac:dyDescent="0.2">
      <c r="A351" s="5">
        <v>2453</v>
      </c>
      <c r="B351" s="12" t="s">
        <v>185</v>
      </c>
      <c r="C351" s="31">
        <v>3143</v>
      </c>
      <c r="D351" s="36">
        <v>133061</v>
      </c>
      <c r="E351" s="35">
        <v>0</v>
      </c>
      <c r="F351" s="35">
        <v>44975</v>
      </c>
      <c r="G351" s="35">
        <v>2662</v>
      </c>
      <c r="H351" s="35">
        <v>475</v>
      </c>
      <c r="I351" s="37">
        <f t="shared" si="192"/>
        <v>181173</v>
      </c>
    </row>
    <row r="352" spans="1:9" ht="12.75" x14ac:dyDescent="0.2">
      <c r="A352" s="6">
        <v>2453</v>
      </c>
      <c r="B352" s="13" t="s">
        <v>186</v>
      </c>
      <c r="C352" s="32"/>
      <c r="D352" s="20">
        <f t="shared" ref="D352:I352" si="193">SUM(D348:D351)</f>
        <v>1438436</v>
      </c>
      <c r="E352" s="4">
        <f t="shared" si="193"/>
        <v>0</v>
      </c>
      <c r="F352" s="4">
        <f t="shared" si="193"/>
        <v>486192</v>
      </c>
      <c r="G352" s="4">
        <f t="shared" si="193"/>
        <v>28770</v>
      </c>
      <c r="H352" s="4">
        <f t="shared" si="193"/>
        <v>40362</v>
      </c>
      <c r="I352" s="7">
        <f t="shared" si="193"/>
        <v>1993760</v>
      </c>
    </row>
    <row r="353" spans="1:9" ht="12.75" x14ac:dyDescent="0.2">
      <c r="A353" s="5">
        <v>2320</v>
      </c>
      <c r="B353" s="12" t="s">
        <v>187</v>
      </c>
      <c r="C353" s="33">
        <v>3111</v>
      </c>
      <c r="D353" s="36">
        <v>341344</v>
      </c>
      <c r="E353" s="35">
        <v>-320</v>
      </c>
      <c r="F353" s="35">
        <v>115266</v>
      </c>
      <c r="G353" s="35">
        <v>6827</v>
      </c>
      <c r="H353" s="35">
        <v>2140</v>
      </c>
      <c r="I353" s="37">
        <f t="shared" si="192"/>
        <v>465257</v>
      </c>
    </row>
    <row r="354" spans="1:9" ht="12.75" x14ac:dyDescent="0.2">
      <c r="A354" s="5">
        <v>2320</v>
      </c>
      <c r="B354" s="12" t="s">
        <v>187</v>
      </c>
      <c r="C354" s="31">
        <v>3117</v>
      </c>
      <c r="D354" s="36">
        <v>699498</v>
      </c>
      <c r="E354" s="35">
        <v>8000</v>
      </c>
      <c r="F354" s="35">
        <v>239134</v>
      </c>
      <c r="G354" s="35">
        <v>13990</v>
      </c>
      <c r="H354" s="35">
        <v>26678</v>
      </c>
      <c r="I354" s="37">
        <f t="shared" si="192"/>
        <v>987300</v>
      </c>
    </row>
    <row r="355" spans="1:9" ht="12.75" x14ac:dyDescent="0.2">
      <c r="A355" s="5">
        <v>2320</v>
      </c>
      <c r="B355" s="12" t="s">
        <v>187</v>
      </c>
      <c r="C355" s="31">
        <v>3141</v>
      </c>
      <c r="D355" s="36">
        <v>141281</v>
      </c>
      <c r="E355" s="35">
        <v>0</v>
      </c>
      <c r="F355" s="35">
        <v>47753</v>
      </c>
      <c r="G355" s="35">
        <v>2826</v>
      </c>
      <c r="H355" s="35">
        <v>1003</v>
      </c>
      <c r="I355" s="37">
        <f t="shared" si="192"/>
        <v>192863</v>
      </c>
    </row>
    <row r="356" spans="1:9" ht="12.75" x14ac:dyDescent="0.2">
      <c r="A356" s="5">
        <v>2320</v>
      </c>
      <c r="B356" s="12" t="s">
        <v>187</v>
      </c>
      <c r="C356" s="31">
        <v>3143</v>
      </c>
      <c r="D356" s="36">
        <v>145948</v>
      </c>
      <c r="E356" s="35">
        <v>0</v>
      </c>
      <c r="F356" s="35">
        <v>49330</v>
      </c>
      <c r="G356" s="35">
        <v>2919</v>
      </c>
      <c r="H356" s="35">
        <v>466</v>
      </c>
      <c r="I356" s="37">
        <f t="shared" si="192"/>
        <v>198663</v>
      </c>
    </row>
    <row r="357" spans="1:9" ht="12.75" x14ac:dyDescent="0.2">
      <c r="A357" s="6">
        <v>2320</v>
      </c>
      <c r="B357" s="13" t="s">
        <v>188</v>
      </c>
      <c r="C357" s="32"/>
      <c r="D357" s="20">
        <f t="shared" ref="D357:I357" si="194">SUM(D353:D356)</f>
        <v>1328071</v>
      </c>
      <c r="E357" s="4">
        <f t="shared" si="194"/>
        <v>7680</v>
      </c>
      <c r="F357" s="4">
        <f t="shared" si="194"/>
        <v>451483</v>
      </c>
      <c r="G357" s="4">
        <f t="shared" si="194"/>
        <v>26562</v>
      </c>
      <c r="H357" s="4">
        <f t="shared" si="194"/>
        <v>30287</v>
      </c>
      <c r="I357" s="7">
        <f t="shared" si="194"/>
        <v>1844083</v>
      </c>
    </row>
    <row r="358" spans="1:9" ht="12.75" x14ac:dyDescent="0.2">
      <c r="A358" s="5">
        <v>2455</v>
      </c>
      <c r="B358" s="12" t="s">
        <v>189</v>
      </c>
      <c r="C358" s="31">
        <v>3111</v>
      </c>
      <c r="D358" s="36">
        <v>169611</v>
      </c>
      <c r="E358" s="35">
        <v>0</v>
      </c>
      <c r="F358" s="35">
        <v>57328</v>
      </c>
      <c r="G358" s="35">
        <v>3393</v>
      </c>
      <c r="H358" s="35">
        <v>3237</v>
      </c>
      <c r="I358" s="37">
        <f t="shared" si="192"/>
        <v>233569</v>
      </c>
    </row>
    <row r="359" spans="1:9" ht="12.75" x14ac:dyDescent="0.2">
      <c r="A359" s="5">
        <v>2455</v>
      </c>
      <c r="B359" s="12" t="s">
        <v>189</v>
      </c>
      <c r="C359" s="31">
        <v>3117</v>
      </c>
      <c r="D359" s="36">
        <v>420268</v>
      </c>
      <c r="E359" s="35">
        <v>0</v>
      </c>
      <c r="F359" s="35">
        <v>142051</v>
      </c>
      <c r="G359" s="35">
        <v>8405</v>
      </c>
      <c r="H359" s="35">
        <v>11687</v>
      </c>
      <c r="I359" s="37">
        <f t="shared" si="192"/>
        <v>582411</v>
      </c>
    </row>
    <row r="360" spans="1:9" ht="12.75" x14ac:dyDescent="0.2">
      <c r="A360" s="5">
        <v>2455</v>
      </c>
      <c r="B360" s="12" t="s">
        <v>189</v>
      </c>
      <c r="C360" s="31">
        <v>3141</v>
      </c>
      <c r="D360" s="36">
        <v>81516</v>
      </c>
      <c r="E360" s="35">
        <v>0</v>
      </c>
      <c r="F360" s="35">
        <v>27553</v>
      </c>
      <c r="G360" s="35">
        <v>1630</v>
      </c>
      <c r="H360" s="35">
        <v>463</v>
      </c>
      <c r="I360" s="37">
        <f t="shared" si="192"/>
        <v>111162</v>
      </c>
    </row>
    <row r="361" spans="1:9" ht="12.75" x14ac:dyDescent="0.2">
      <c r="A361" s="5">
        <v>2455</v>
      </c>
      <c r="B361" s="12" t="s">
        <v>189</v>
      </c>
      <c r="C361" s="31">
        <v>3143</v>
      </c>
      <c r="D361" s="36">
        <v>62773</v>
      </c>
      <c r="E361" s="35">
        <v>0</v>
      </c>
      <c r="F361" s="35">
        <v>21217</v>
      </c>
      <c r="G361" s="35">
        <v>1255</v>
      </c>
      <c r="H361" s="35">
        <v>264</v>
      </c>
      <c r="I361" s="37">
        <f t="shared" si="192"/>
        <v>85509</v>
      </c>
    </row>
    <row r="362" spans="1:9" ht="12.75" x14ac:dyDescent="0.2">
      <c r="A362" s="6">
        <v>2455</v>
      </c>
      <c r="B362" s="13" t="s">
        <v>190</v>
      </c>
      <c r="C362" s="32"/>
      <c r="D362" s="20">
        <f t="shared" ref="D362:I362" si="195">SUM(D358:D361)</f>
        <v>734168</v>
      </c>
      <c r="E362" s="4">
        <f t="shared" si="195"/>
        <v>0</v>
      </c>
      <c r="F362" s="4">
        <f t="shared" si="195"/>
        <v>248149</v>
      </c>
      <c r="G362" s="4">
        <f t="shared" si="195"/>
        <v>14683</v>
      </c>
      <c r="H362" s="4">
        <f t="shared" si="195"/>
        <v>15651</v>
      </c>
      <c r="I362" s="7">
        <f t="shared" si="195"/>
        <v>1012651</v>
      </c>
    </row>
    <row r="363" spans="1:9" ht="12.75" x14ac:dyDescent="0.2">
      <c r="A363" s="5">
        <v>2456</v>
      </c>
      <c r="B363" s="12" t="s">
        <v>191</v>
      </c>
      <c r="C363" s="33">
        <v>3111</v>
      </c>
      <c r="D363" s="36">
        <v>967999</v>
      </c>
      <c r="E363" s="35">
        <v>-1667</v>
      </c>
      <c r="F363" s="35">
        <v>326620</v>
      </c>
      <c r="G363" s="35">
        <v>19359</v>
      </c>
      <c r="H363" s="35">
        <v>18884</v>
      </c>
      <c r="I363" s="37">
        <f t="shared" si="192"/>
        <v>1331195</v>
      </c>
    </row>
    <row r="364" spans="1:9" ht="12.75" x14ac:dyDescent="0.2">
      <c r="A364" s="5">
        <v>2456</v>
      </c>
      <c r="B364" s="12" t="s">
        <v>191</v>
      </c>
      <c r="C364" s="31">
        <v>3113</v>
      </c>
      <c r="D364" s="36">
        <v>2907035</v>
      </c>
      <c r="E364" s="35">
        <v>6666</v>
      </c>
      <c r="F364" s="35">
        <v>984831</v>
      </c>
      <c r="G364" s="35">
        <v>58141</v>
      </c>
      <c r="H364" s="35">
        <v>115788</v>
      </c>
      <c r="I364" s="37">
        <f t="shared" si="192"/>
        <v>4072461</v>
      </c>
    </row>
    <row r="365" spans="1:9" ht="12.75" x14ac:dyDescent="0.2">
      <c r="A365" s="5">
        <v>2456</v>
      </c>
      <c r="B365" s="12" t="s">
        <v>191</v>
      </c>
      <c r="C365" s="31">
        <v>3141</v>
      </c>
      <c r="D365" s="36">
        <v>390383</v>
      </c>
      <c r="E365" s="35">
        <v>1666</v>
      </c>
      <c r="F365" s="35">
        <v>132512</v>
      </c>
      <c r="G365" s="35">
        <v>7808</v>
      </c>
      <c r="H365" s="35">
        <v>4240</v>
      </c>
      <c r="I365" s="37">
        <f t="shared" si="192"/>
        <v>536609</v>
      </c>
    </row>
    <row r="366" spans="1:9" ht="12.75" x14ac:dyDescent="0.2">
      <c r="A366" s="5">
        <v>2456</v>
      </c>
      <c r="B366" s="12" t="s">
        <v>191</v>
      </c>
      <c r="C366" s="31">
        <v>3143</v>
      </c>
      <c r="D366" s="36">
        <v>216978</v>
      </c>
      <c r="E366" s="35">
        <v>6667</v>
      </c>
      <c r="F366" s="35">
        <v>75592</v>
      </c>
      <c r="G366" s="35">
        <v>4340</v>
      </c>
      <c r="H366" s="35">
        <v>924</v>
      </c>
      <c r="I366" s="37">
        <f t="shared" si="192"/>
        <v>304501</v>
      </c>
    </row>
    <row r="367" spans="1:9" ht="12.75" x14ac:dyDescent="0.2">
      <c r="A367" s="6">
        <v>2456</v>
      </c>
      <c r="B367" s="13" t="s">
        <v>192</v>
      </c>
      <c r="C367" s="32"/>
      <c r="D367" s="20">
        <f t="shared" ref="D367:I367" si="196">SUM(D363:D366)</f>
        <v>4482395</v>
      </c>
      <c r="E367" s="4">
        <f t="shared" si="196"/>
        <v>13332</v>
      </c>
      <c r="F367" s="4">
        <f t="shared" si="196"/>
        <v>1519555</v>
      </c>
      <c r="G367" s="4">
        <f t="shared" si="196"/>
        <v>89648</v>
      </c>
      <c r="H367" s="4">
        <f t="shared" si="196"/>
        <v>139836</v>
      </c>
      <c r="I367" s="7">
        <f t="shared" si="196"/>
        <v>6244766</v>
      </c>
    </row>
    <row r="368" spans="1:9" ht="12.75" x14ac:dyDescent="0.2">
      <c r="A368" s="5">
        <v>2462</v>
      </c>
      <c r="B368" s="12" t="s">
        <v>193</v>
      </c>
      <c r="C368" s="31">
        <v>3111</v>
      </c>
      <c r="D368" s="36">
        <v>189807</v>
      </c>
      <c r="E368" s="35">
        <v>-3193</v>
      </c>
      <c r="F368" s="35">
        <v>63075</v>
      </c>
      <c r="G368" s="35">
        <v>3796</v>
      </c>
      <c r="H368" s="35">
        <v>3437</v>
      </c>
      <c r="I368" s="37">
        <f t="shared" si="192"/>
        <v>256922</v>
      </c>
    </row>
    <row r="369" spans="1:9" ht="12.75" x14ac:dyDescent="0.2">
      <c r="A369" s="5">
        <v>2462</v>
      </c>
      <c r="B369" s="12" t="s">
        <v>193</v>
      </c>
      <c r="C369" s="31">
        <v>3117</v>
      </c>
      <c r="D369" s="36">
        <v>553938</v>
      </c>
      <c r="E369" s="35">
        <v>14974</v>
      </c>
      <c r="F369" s="35">
        <v>192292</v>
      </c>
      <c r="G369" s="35">
        <v>11079</v>
      </c>
      <c r="H369" s="35">
        <v>19416</v>
      </c>
      <c r="I369" s="37">
        <f t="shared" si="192"/>
        <v>791699</v>
      </c>
    </row>
    <row r="370" spans="1:9" ht="12.75" x14ac:dyDescent="0.2">
      <c r="A370" s="5">
        <v>2462</v>
      </c>
      <c r="B370" s="12" t="s">
        <v>193</v>
      </c>
      <c r="C370" s="31">
        <v>3141</v>
      </c>
      <c r="D370" s="36">
        <v>80241</v>
      </c>
      <c r="E370" s="35">
        <v>-4258</v>
      </c>
      <c r="F370" s="35">
        <v>25682</v>
      </c>
      <c r="G370" s="35">
        <v>1605</v>
      </c>
      <c r="H370" s="35">
        <v>438</v>
      </c>
      <c r="I370" s="37">
        <f t="shared" si="192"/>
        <v>103708</v>
      </c>
    </row>
    <row r="371" spans="1:9" ht="12.75" x14ac:dyDescent="0.2">
      <c r="A371" s="5">
        <v>2462</v>
      </c>
      <c r="B371" s="12" t="s">
        <v>193</v>
      </c>
      <c r="C371" s="31">
        <v>3143</v>
      </c>
      <c r="D371" s="36">
        <v>88822</v>
      </c>
      <c r="E371" s="35">
        <v>-855</v>
      </c>
      <c r="F371" s="35">
        <v>29732</v>
      </c>
      <c r="G371" s="35">
        <v>1777</v>
      </c>
      <c r="H371" s="35">
        <v>188</v>
      </c>
      <c r="I371" s="37">
        <f t="shared" si="192"/>
        <v>119664</v>
      </c>
    </row>
    <row r="372" spans="1:9" ht="12.75" x14ac:dyDescent="0.2">
      <c r="A372" s="6">
        <v>2462</v>
      </c>
      <c r="B372" s="13" t="s">
        <v>194</v>
      </c>
      <c r="C372" s="32"/>
      <c r="D372" s="20">
        <f t="shared" ref="D372:I372" si="197">SUM(D368:D371)</f>
        <v>912808</v>
      </c>
      <c r="E372" s="4">
        <f t="shared" si="197"/>
        <v>6668</v>
      </c>
      <c r="F372" s="4">
        <f t="shared" si="197"/>
        <v>310781</v>
      </c>
      <c r="G372" s="4">
        <f t="shared" si="197"/>
        <v>18257</v>
      </c>
      <c r="H372" s="4">
        <f t="shared" si="197"/>
        <v>23479</v>
      </c>
      <c r="I372" s="7">
        <f t="shared" si="197"/>
        <v>1271993</v>
      </c>
    </row>
    <row r="373" spans="1:9" ht="12.75" x14ac:dyDescent="0.2">
      <c r="A373" s="5">
        <v>2464</v>
      </c>
      <c r="B373" s="12" t="s">
        <v>195</v>
      </c>
      <c r="C373" s="31">
        <v>3111</v>
      </c>
      <c r="D373" s="36">
        <v>197796</v>
      </c>
      <c r="E373" s="35">
        <v>0</v>
      </c>
      <c r="F373" s="35">
        <v>66855</v>
      </c>
      <c r="G373" s="35">
        <v>3956</v>
      </c>
      <c r="H373" s="35">
        <v>2602</v>
      </c>
      <c r="I373" s="37">
        <f t="shared" si="192"/>
        <v>271209</v>
      </c>
    </row>
    <row r="374" spans="1:9" ht="12.75" x14ac:dyDescent="0.2">
      <c r="A374" s="5">
        <v>2464</v>
      </c>
      <c r="B374" s="12" t="s">
        <v>195</v>
      </c>
      <c r="C374" s="31">
        <v>3117</v>
      </c>
      <c r="D374" s="36">
        <v>86514</v>
      </c>
      <c r="E374" s="35">
        <v>4667</v>
      </c>
      <c r="F374" s="35">
        <v>30819</v>
      </c>
      <c r="G374" s="35">
        <v>1730</v>
      </c>
      <c r="H374" s="35">
        <v>-2131</v>
      </c>
      <c r="I374" s="37">
        <f t="shared" si="192"/>
        <v>121599</v>
      </c>
    </row>
    <row r="375" spans="1:9" ht="12.75" x14ac:dyDescent="0.2">
      <c r="A375" s="5">
        <v>2464</v>
      </c>
      <c r="B375" s="12" t="s">
        <v>195</v>
      </c>
      <c r="C375" s="31">
        <v>3141</v>
      </c>
      <c r="D375" s="36">
        <v>35904</v>
      </c>
      <c r="E375" s="35">
        <v>0</v>
      </c>
      <c r="F375" s="35">
        <v>12136</v>
      </c>
      <c r="G375" s="35">
        <v>718</v>
      </c>
      <c r="H375" s="35">
        <v>149</v>
      </c>
      <c r="I375" s="37">
        <f t="shared" si="192"/>
        <v>48907</v>
      </c>
    </row>
    <row r="376" spans="1:9" ht="12.75" x14ac:dyDescent="0.2">
      <c r="A376" s="5">
        <v>2464</v>
      </c>
      <c r="B376" s="12" t="s">
        <v>195</v>
      </c>
      <c r="C376" s="31">
        <v>3143</v>
      </c>
      <c r="D376" s="36">
        <v>27319</v>
      </c>
      <c r="E376" s="35">
        <v>0</v>
      </c>
      <c r="F376" s="35">
        <v>9234</v>
      </c>
      <c r="G376" s="35">
        <v>547</v>
      </c>
      <c r="H376" s="35">
        <v>45</v>
      </c>
      <c r="I376" s="37">
        <f t="shared" si="192"/>
        <v>37145</v>
      </c>
    </row>
    <row r="377" spans="1:9" ht="12.75" x14ac:dyDescent="0.2">
      <c r="A377" s="6">
        <v>2464</v>
      </c>
      <c r="B377" s="13" t="s">
        <v>196</v>
      </c>
      <c r="C377" s="32"/>
      <c r="D377" s="20">
        <f t="shared" ref="D377:I377" si="198">SUM(D373:D376)</f>
        <v>347533</v>
      </c>
      <c r="E377" s="4">
        <f t="shared" si="198"/>
        <v>4667</v>
      </c>
      <c r="F377" s="4">
        <f t="shared" si="198"/>
        <v>119044</v>
      </c>
      <c r="G377" s="4">
        <f t="shared" si="198"/>
        <v>6951</v>
      </c>
      <c r="H377" s="4">
        <f t="shared" si="198"/>
        <v>665</v>
      </c>
      <c r="I377" s="7">
        <f t="shared" si="198"/>
        <v>478860</v>
      </c>
    </row>
    <row r="378" spans="1:9" ht="12.75" x14ac:dyDescent="0.2">
      <c r="A378" s="5">
        <v>2467</v>
      </c>
      <c r="B378" s="12" t="s">
        <v>197</v>
      </c>
      <c r="C378" s="33">
        <v>3111</v>
      </c>
      <c r="D378" s="36">
        <v>162110</v>
      </c>
      <c r="E378" s="35">
        <v>10667</v>
      </c>
      <c r="F378" s="35">
        <v>58398</v>
      </c>
      <c r="G378" s="35">
        <v>3243</v>
      </c>
      <c r="H378" s="35">
        <v>2604</v>
      </c>
      <c r="I378" s="37">
        <f>SUM(D378:H378)</f>
        <v>237022</v>
      </c>
    </row>
    <row r="379" spans="1:9" ht="12.75" x14ac:dyDescent="0.2">
      <c r="A379" s="5">
        <v>2467</v>
      </c>
      <c r="B379" s="12" t="s">
        <v>197</v>
      </c>
      <c r="C379" s="31">
        <v>3117</v>
      </c>
      <c r="D379" s="36">
        <v>262877</v>
      </c>
      <c r="E379" s="35">
        <v>0</v>
      </c>
      <c r="F379" s="35">
        <v>88852</v>
      </c>
      <c r="G379" s="35">
        <v>5258</v>
      </c>
      <c r="H379" s="35">
        <v>2755</v>
      </c>
      <c r="I379" s="37">
        <f t="shared" ref="I379:I406" si="199">SUM(D379:H379)</f>
        <v>359742</v>
      </c>
    </row>
    <row r="380" spans="1:9" ht="12.75" x14ac:dyDescent="0.2">
      <c r="A380" s="5">
        <v>2467</v>
      </c>
      <c r="B380" s="12" t="s">
        <v>197</v>
      </c>
      <c r="C380" s="31">
        <v>3141</v>
      </c>
      <c r="D380" s="36">
        <v>51919</v>
      </c>
      <c r="E380" s="35">
        <v>0</v>
      </c>
      <c r="F380" s="35">
        <v>17548</v>
      </c>
      <c r="G380" s="35">
        <v>1039</v>
      </c>
      <c r="H380" s="35">
        <v>261</v>
      </c>
      <c r="I380" s="37">
        <f t="shared" si="199"/>
        <v>70767</v>
      </c>
    </row>
    <row r="381" spans="1:9" ht="12.75" x14ac:dyDescent="0.2">
      <c r="A381" s="5">
        <v>2467</v>
      </c>
      <c r="B381" s="12" t="s">
        <v>197</v>
      </c>
      <c r="C381" s="31">
        <v>3143</v>
      </c>
      <c r="D381" s="36">
        <v>42339</v>
      </c>
      <c r="E381" s="35">
        <v>0</v>
      </c>
      <c r="F381" s="35">
        <v>14311</v>
      </c>
      <c r="G381" s="35">
        <v>846</v>
      </c>
      <c r="H381" s="35">
        <v>132</v>
      </c>
      <c r="I381" s="37">
        <f t="shared" si="199"/>
        <v>57628</v>
      </c>
    </row>
    <row r="382" spans="1:9" ht="12.75" x14ac:dyDescent="0.2">
      <c r="A382" s="6">
        <v>2467</v>
      </c>
      <c r="B382" s="13" t="s">
        <v>198</v>
      </c>
      <c r="C382" s="32"/>
      <c r="D382" s="20">
        <f t="shared" ref="D382:I382" si="200">SUM(D378:D381)</f>
        <v>519245</v>
      </c>
      <c r="E382" s="4">
        <f t="shared" si="200"/>
        <v>10667</v>
      </c>
      <c r="F382" s="4">
        <f t="shared" si="200"/>
        <v>179109</v>
      </c>
      <c r="G382" s="4">
        <f t="shared" si="200"/>
        <v>10386</v>
      </c>
      <c r="H382" s="4">
        <f t="shared" si="200"/>
        <v>5752</v>
      </c>
      <c r="I382" s="7">
        <f t="shared" si="200"/>
        <v>725159</v>
      </c>
    </row>
    <row r="383" spans="1:9" ht="12.75" x14ac:dyDescent="0.2">
      <c r="A383" s="5">
        <v>2408</v>
      </c>
      <c r="B383" s="12" t="s">
        <v>199</v>
      </c>
      <c r="C383" s="31">
        <v>3111</v>
      </c>
      <c r="D383" s="36">
        <v>279187</v>
      </c>
      <c r="E383" s="35">
        <v>0</v>
      </c>
      <c r="F383" s="35">
        <v>94365</v>
      </c>
      <c r="G383" s="35">
        <v>5584</v>
      </c>
      <c r="H383" s="35">
        <v>2562</v>
      </c>
      <c r="I383" s="37">
        <f t="shared" si="199"/>
        <v>381698</v>
      </c>
    </row>
    <row r="384" spans="1:9" ht="12.75" x14ac:dyDescent="0.2">
      <c r="A384" s="5">
        <v>2408</v>
      </c>
      <c r="B384" s="12" t="s">
        <v>199</v>
      </c>
      <c r="C384" s="31">
        <v>3141</v>
      </c>
      <c r="D384" s="36">
        <v>69704</v>
      </c>
      <c r="E384" s="35">
        <v>0</v>
      </c>
      <c r="F384" s="35">
        <v>23560</v>
      </c>
      <c r="G384" s="35">
        <v>1394</v>
      </c>
      <c r="H384" s="35">
        <v>422</v>
      </c>
      <c r="I384" s="37">
        <f t="shared" si="199"/>
        <v>95080</v>
      </c>
    </row>
    <row r="385" spans="1:9" ht="12.75" x14ac:dyDescent="0.2">
      <c r="A385" s="6">
        <v>2408</v>
      </c>
      <c r="B385" s="13" t="s">
        <v>200</v>
      </c>
      <c r="C385" s="32"/>
      <c r="D385" s="20">
        <f t="shared" ref="D385:I385" si="201">SUM(D383:D384)</f>
        <v>348891</v>
      </c>
      <c r="E385" s="4">
        <f t="shared" si="201"/>
        <v>0</v>
      </c>
      <c r="F385" s="4">
        <f t="shared" si="201"/>
        <v>117925</v>
      </c>
      <c r="G385" s="4">
        <f t="shared" si="201"/>
        <v>6978</v>
      </c>
      <c r="H385" s="4">
        <f t="shared" si="201"/>
        <v>2984</v>
      </c>
      <c r="I385" s="7">
        <f t="shared" si="201"/>
        <v>476778</v>
      </c>
    </row>
    <row r="386" spans="1:9" ht="12.75" x14ac:dyDescent="0.2">
      <c r="A386" s="5">
        <v>2304</v>
      </c>
      <c r="B386" s="12" t="s">
        <v>201</v>
      </c>
      <c r="C386" s="31">
        <v>3113</v>
      </c>
      <c r="D386" s="36">
        <v>705899</v>
      </c>
      <c r="E386" s="35">
        <v>0</v>
      </c>
      <c r="F386" s="35">
        <v>238594</v>
      </c>
      <c r="G386" s="35">
        <v>14118</v>
      </c>
      <c r="H386" s="35">
        <v>1757</v>
      </c>
      <c r="I386" s="37">
        <f t="shared" si="199"/>
        <v>960368</v>
      </c>
    </row>
    <row r="387" spans="1:9" ht="12.75" x14ac:dyDescent="0.2">
      <c r="A387" s="5">
        <v>2304</v>
      </c>
      <c r="B387" s="12" t="s">
        <v>201</v>
      </c>
      <c r="C387" s="31">
        <v>3143</v>
      </c>
      <c r="D387" s="36">
        <v>57864</v>
      </c>
      <c r="E387" s="35">
        <v>0</v>
      </c>
      <c r="F387" s="35">
        <v>19558</v>
      </c>
      <c r="G387" s="35">
        <v>1157</v>
      </c>
      <c r="H387" s="35">
        <v>100</v>
      </c>
      <c r="I387" s="37">
        <f t="shared" si="199"/>
        <v>78679</v>
      </c>
    </row>
    <row r="388" spans="1:9" ht="12.75" x14ac:dyDescent="0.2">
      <c r="A388" s="6">
        <v>2304</v>
      </c>
      <c r="B388" s="13" t="s">
        <v>202</v>
      </c>
      <c r="C388" s="32"/>
      <c r="D388" s="20">
        <f t="shared" ref="D388:I388" si="202">SUM(D386:D387)</f>
        <v>763763</v>
      </c>
      <c r="E388" s="4">
        <f t="shared" si="202"/>
        <v>0</v>
      </c>
      <c r="F388" s="4">
        <f t="shared" si="202"/>
        <v>258152</v>
      </c>
      <c r="G388" s="4">
        <f t="shared" si="202"/>
        <v>15275</v>
      </c>
      <c r="H388" s="4">
        <f t="shared" si="202"/>
        <v>1857</v>
      </c>
      <c r="I388" s="7">
        <f t="shared" si="202"/>
        <v>1039047</v>
      </c>
    </row>
    <row r="389" spans="1:9" ht="12.75" x14ac:dyDescent="0.2">
      <c r="A389" s="5">
        <v>2438</v>
      </c>
      <c r="B389" s="12" t="s">
        <v>203</v>
      </c>
      <c r="C389" s="31">
        <v>3111</v>
      </c>
      <c r="D389" s="36">
        <v>1179161</v>
      </c>
      <c r="E389" s="35">
        <v>6000</v>
      </c>
      <c r="F389" s="35">
        <v>400585</v>
      </c>
      <c r="G389" s="35">
        <v>23584</v>
      </c>
      <c r="H389" s="35">
        <v>62751</v>
      </c>
      <c r="I389" s="37">
        <f t="shared" si="199"/>
        <v>1672081</v>
      </c>
    </row>
    <row r="390" spans="1:9" ht="12.75" x14ac:dyDescent="0.2">
      <c r="A390" s="5">
        <v>2438</v>
      </c>
      <c r="B390" s="12" t="s">
        <v>203</v>
      </c>
      <c r="C390" s="31">
        <v>3141</v>
      </c>
      <c r="D390" s="36">
        <v>313711</v>
      </c>
      <c r="E390" s="35">
        <v>0</v>
      </c>
      <c r="F390" s="35">
        <v>106034</v>
      </c>
      <c r="G390" s="35">
        <v>6274</v>
      </c>
      <c r="H390" s="35">
        <v>3158</v>
      </c>
      <c r="I390" s="37">
        <f t="shared" si="199"/>
        <v>429177</v>
      </c>
    </row>
    <row r="391" spans="1:9" ht="12.75" x14ac:dyDescent="0.2">
      <c r="A391" s="6">
        <v>2438</v>
      </c>
      <c r="B391" s="13" t="s">
        <v>204</v>
      </c>
      <c r="C391" s="32"/>
      <c r="D391" s="20">
        <f t="shared" ref="D391:I391" si="203">SUM(D389:D390)</f>
        <v>1492872</v>
      </c>
      <c r="E391" s="4">
        <f t="shared" si="203"/>
        <v>6000</v>
      </c>
      <c r="F391" s="4">
        <f t="shared" si="203"/>
        <v>506619</v>
      </c>
      <c r="G391" s="4">
        <f t="shared" si="203"/>
        <v>29858</v>
      </c>
      <c r="H391" s="4">
        <f t="shared" si="203"/>
        <v>65909</v>
      </c>
      <c r="I391" s="7">
        <f t="shared" si="203"/>
        <v>2101258</v>
      </c>
    </row>
    <row r="392" spans="1:9" ht="12.75" x14ac:dyDescent="0.2">
      <c r="A392" s="5">
        <v>2315</v>
      </c>
      <c r="B392" s="12" t="s">
        <v>205</v>
      </c>
      <c r="C392" s="31">
        <v>3233</v>
      </c>
      <c r="D392" s="36">
        <v>202788</v>
      </c>
      <c r="E392" s="35">
        <v>23333</v>
      </c>
      <c r="F392" s="35">
        <v>76429</v>
      </c>
      <c r="G392" s="35">
        <v>4056</v>
      </c>
      <c r="H392" s="35">
        <v>895</v>
      </c>
      <c r="I392" s="37">
        <f t="shared" si="199"/>
        <v>307501</v>
      </c>
    </row>
    <row r="393" spans="1:9" ht="12.75" x14ac:dyDescent="0.2">
      <c r="A393" s="6">
        <v>2315</v>
      </c>
      <c r="B393" s="13" t="s">
        <v>206</v>
      </c>
      <c r="C393" s="32"/>
      <c r="D393" s="20">
        <f t="shared" ref="D393:I393" si="204">SUM(D392:D392)</f>
        <v>202788</v>
      </c>
      <c r="E393" s="4">
        <f t="shared" si="204"/>
        <v>23333</v>
      </c>
      <c r="F393" s="4">
        <f t="shared" si="204"/>
        <v>76429</v>
      </c>
      <c r="G393" s="4">
        <f t="shared" si="204"/>
        <v>4056</v>
      </c>
      <c r="H393" s="4">
        <f t="shared" si="204"/>
        <v>895</v>
      </c>
      <c r="I393" s="7">
        <f t="shared" si="204"/>
        <v>307501</v>
      </c>
    </row>
    <row r="394" spans="1:9" ht="12.75" x14ac:dyDescent="0.2">
      <c r="A394" s="5">
        <v>2494</v>
      </c>
      <c r="B394" s="12" t="s">
        <v>207</v>
      </c>
      <c r="C394" s="31">
        <v>3113</v>
      </c>
      <c r="D394" s="36">
        <v>3176864</v>
      </c>
      <c r="E394" s="35">
        <v>0</v>
      </c>
      <c r="F394" s="35">
        <v>1073780</v>
      </c>
      <c r="G394" s="35">
        <v>63538</v>
      </c>
      <c r="H394" s="35">
        <v>117933</v>
      </c>
      <c r="I394" s="37">
        <f t="shared" si="199"/>
        <v>4432115</v>
      </c>
    </row>
    <row r="395" spans="1:9" ht="12.75" x14ac:dyDescent="0.2">
      <c r="A395" s="5">
        <v>2494</v>
      </c>
      <c r="B395" s="12" t="s">
        <v>207</v>
      </c>
      <c r="C395" s="31">
        <v>3143</v>
      </c>
      <c r="D395" s="36">
        <v>201617</v>
      </c>
      <c r="E395" s="35">
        <v>0</v>
      </c>
      <c r="F395" s="35">
        <v>68147</v>
      </c>
      <c r="G395" s="35">
        <v>4032</v>
      </c>
      <c r="H395" s="35">
        <v>825</v>
      </c>
      <c r="I395" s="37">
        <f t="shared" si="199"/>
        <v>274621</v>
      </c>
    </row>
    <row r="396" spans="1:9" ht="12.75" x14ac:dyDescent="0.2">
      <c r="A396" s="6">
        <v>2494</v>
      </c>
      <c r="B396" s="13" t="s">
        <v>208</v>
      </c>
      <c r="C396" s="32"/>
      <c r="D396" s="20">
        <f t="shared" ref="D396:I396" si="205">SUM(D394:D395)</f>
        <v>3378481</v>
      </c>
      <c r="E396" s="4">
        <f t="shared" si="205"/>
        <v>0</v>
      </c>
      <c r="F396" s="4">
        <f t="shared" si="205"/>
        <v>1141927</v>
      </c>
      <c r="G396" s="4">
        <f t="shared" si="205"/>
        <v>67570</v>
      </c>
      <c r="H396" s="4">
        <f t="shared" si="205"/>
        <v>118758</v>
      </c>
      <c r="I396" s="7">
        <f t="shared" si="205"/>
        <v>4706736</v>
      </c>
    </row>
    <row r="397" spans="1:9" ht="12.75" x14ac:dyDescent="0.2">
      <c r="A397" s="5">
        <v>2301</v>
      </c>
      <c r="B397" s="12" t="s">
        <v>209</v>
      </c>
      <c r="C397" s="31">
        <v>3231</v>
      </c>
      <c r="D397" s="36">
        <v>485192</v>
      </c>
      <c r="E397" s="35">
        <v>0</v>
      </c>
      <c r="F397" s="35">
        <v>163995</v>
      </c>
      <c r="G397" s="35">
        <v>9703</v>
      </c>
      <c r="H397" s="35">
        <v>3288</v>
      </c>
      <c r="I397" s="37">
        <f t="shared" si="199"/>
        <v>662178</v>
      </c>
    </row>
    <row r="398" spans="1:9" ht="12.75" x14ac:dyDescent="0.2">
      <c r="A398" s="6">
        <v>2301</v>
      </c>
      <c r="B398" s="13" t="s">
        <v>210</v>
      </c>
      <c r="C398" s="32"/>
      <c r="D398" s="20">
        <f t="shared" ref="D398:I398" si="206">SUM(D397:D397)</f>
        <v>485192</v>
      </c>
      <c r="E398" s="4">
        <f t="shared" si="206"/>
        <v>0</v>
      </c>
      <c r="F398" s="4">
        <f t="shared" si="206"/>
        <v>163995</v>
      </c>
      <c r="G398" s="4">
        <f t="shared" si="206"/>
        <v>9703</v>
      </c>
      <c r="H398" s="4">
        <f t="shared" si="206"/>
        <v>3288</v>
      </c>
      <c r="I398" s="7">
        <f t="shared" si="206"/>
        <v>662178</v>
      </c>
    </row>
    <row r="399" spans="1:9" ht="12.75" x14ac:dyDescent="0.2">
      <c r="A399" s="5">
        <v>2497</v>
      </c>
      <c r="B399" s="12" t="s">
        <v>211</v>
      </c>
      <c r="C399" s="33">
        <v>3111</v>
      </c>
      <c r="D399" s="36">
        <v>770334</v>
      </c>
      <c r="E399" s="35">
        <v>0</v>
      </c>
      <c r="F399" s="35">
        <v>260373</v>
      </c>
      <c r="G399" s="35">
        <v>15407</v>
      </c>
      <c r="H399" s="35">
        <v>11314</v>
      </c>
      <c r="I399" s="37">
        <f t="shared" si="199"/>
        <v>1057428</v>
      </c>
    </row>
    <row r="400" spans="1:9" ht="12.75" x14ac:dyDescent="0.2">
      <c r="A400" s="5">
        <v>2497</v>
      </c>
      <c r="B400" s="12" t="s">
        <v>211</v>
      </c>
      <c r="C400" s="31">
        <v>3113</v>
      </c>
      <c r="D400" s="36">
        <v>3156399</v>
      </c>
      <c r="E400" s="35">
        <v>1667</v>
      </c>
      <c r="F400" s="35">
        <v>1067426</v>
      </c>
      <c r="G400" s="35">
        <v>63128</v>
      </c>
      <c r="H400" s="35">
        <v>56395</v>
      </c>
      <c r="I400" s="37">
        <f t="shared" si="199"/>
        <v>4345015</v>
      </c>
    </row>
    <row r="401" spans="1:9" ht="12.75" x14ac:dyDescent="0.2">
      <c r="A401" s="5">
        <v>2497</v>
      </c>
      <c r="B401" s="12" t="s">
        <v>211</v>
      </c>
      <c r="C401" s="31">
        <v>3141</v>
      </c>
      <c r="D401" s="36">
        <v>253960</v>
      </c>
      <c r="E401" s="35">
        <v>3334</v>
      </c>
      <c r="F401" s="35">
        <v>86965</v>
      </c>
      <c r="G401" s="35">
        <v>5080</v>
      </c>
      <c r="H401" s="35">
        <v>2743</v>
      </c>
      <c r="I401" s="37">
        <f t="shared" si="199"/>
        <v>352082</v>
      </c>
    </row>
    <row r="402" spans="1:9" ht="12.75" x14ac:dyDescent="0.2">
      <c r="A402" s="5">
        <v>2497</v>
      </c>
      <c r="B402" s="12" t="s">
        <v>211</v>
      </c>
      <c r="C402" s="33">
        <v>3143</v>
      </c>
      <c r="D402" s="36">
        <v>205502</v>
      </c>
      <c r="E402" s="35">
        <v>6667</v>
      </c>
      <c r="F402" s="35">
        <v>71713</v>
      </c>
      <c r="G402" s="35">
        <v>4110</v>
      </c>
      <c r="H402" s="35">
        <v>-875</v>
      </c>
      <c r="I402" s="37">
        <f t="shared" si="199"/>
        <v>287117</v>
      </c>
    </row>
    <row r="403" spans="1:9" ht="12.75" x14ac:dyDescent="0.2">
      <c r="A403" s="6">
        <v>2497</v>
      </c>
      <c r="B403" s="13" t="s">
        <v>212</v>
      </c>
      <c r="C403" s="32"/>
      <c r="D403" s="20">
        <f t="shared" ref="D403:I403" si="207">SUM(D399:D402)</f>
        <v>4386195</v>
      </c>
      <c r="E403" s="4">
        <f t="shared" si="207"/>
        <v>11668</v>
      </c>
      <c r="F403" s="4">
        <f t="shared" si="207"/>
        <v>1486477</v>
      </c>
      <c r="G403" s="4">
        <f t="shared" si="207"/>
        <v>87725</v>
      </c>
      <c r="H403" s="4">
        <f t="shared" si="207"/>
        <v>69577</v>
      </c>
      <c r="I403" s="7">
        <f t="shared" si="207"/>
        <v>6041642</v>
      </c>
    </row>
    <row r="404" spans="1:9" ht="12.75" x14ac:dyDescent="0.2">
      <c r="A404" s="5">
        <v>2446</v>
      </c>
      <c r="B404" s="12" t="s">
        <v>213</v>
      </c>
      <c r="C404" s="33">
        <v>3111</v>
      </c>
      <c r="D404" s="36">
        <v>256369</v>
      </c>
      <c r="E404" s="35">
        <v>3334</v>
      </c>
      <c r="F404" s="35">
        <v>87780</v>
      </c>
      <c r="G404" s="35">
        <v>5127</v>
      </c>
      <c r="H404" s="35">
        <v>6673</v>
      </c>
      <c r="I404" s="37">
        <f t="shared" si="199"/>
        <v>359283</v>
      </c>
    </row>
    <row r="405" spans="1:9" ht="12.75" x14ac:dyDescent="0.2">
      <c r="A405" s="5">
        <v>2446</v>
      </c>
      <c r="B405" s="12" t="s">
        <v>213</v>
      </c>
      <c r="C405" s="31">
        <v>3117</v>
      </c>
      <c r="D405" s="36">
        <v>789762</v>
      </c>
      <c r="E405" s="35">
        <v>3334</v>
      </c>
      <c r="F405" s="35">
        <v>268066</v>
      </c>
      <c r="G405" s="35">
        <v>15796</v>
      </c>
      <c r="H405" s="35">
        <v>25522</v>
      </c>
      <c r="I405" s="37">
        <f t="shared" si="199"/>
        <v>1102480</v>
      </c>
    </row>
    <row r="406" spans="1:9" ht="12.75" x14ac:dyDescent="0.2">
      <c r="A406" s="5">
        <v>2446</v>
      </c>
      <c r="B406" s="12" t="s">
        <v>213</v>
      </c>
      <c r="C406" s="31">
        <v>3143</v>
      </c>
      <c r="D406" s="36">
        <v>95922</v>
      </c>
      <c r="E406" s="35">
        <v>1666</v>
      </c>
      <c r="F406" s="35">
        <v>32985</v>
      </c>
      <c r="G406" s="35">
        <v>1919</v>
      </c>
      <c r="H406" s="35">
        <v>300</v>
      </c>
      <c r="I406" s="37">
        <f t="shared" si="199"/>
        <v>132792</v>
      </c>
    </row>
    <row r="407" spans="1:9" ht="13.5" thickBot="1" x14ac:dyDescent="0.25">
      <c r="A407" s="22">
        <v>2446</v>
      </c>
      <c r="B407" s="23" t="s">
        <v>214</v>
      </c>
      <c r="C407" s="34"/>
      <c r="D407" s="21">
        <f t="shared" ref="D407:I407" si="208">SUM(D404:D406)</f>
        <v>1142053</v>
      </c>
      <c r="E407" s="15">
        <f t="shared" si="208"/>
        <v>8334</v>
      </c>
      <c r="F407" s="15">
        <f t="shared" si="208"/>
        <v>388831</v>
      </c>
      <c r="G407" s="15">
        <f t="shared" si="208"/>
        <v>22842</v>
      </c>
      <c r="H407" s="15">
        <f t="shared" si="208"/>
        <v>32495</v>
      </c>
      <c r="I407" s="16">
        <f t="shared" si="208"/>
        <v>1594555</v>
      </c>
    </row>
    <row r="408" spans="1:9" ht="13.5" thickBot="1" x14ac:dyDescent="0.25">
      <c r="A408" s="38"/>
      <c r="B408" s="123" t="s">
        <v>216</v>
      </c>
      <c r="C408" s="130"/>
      <c r="D408" s="126">
        <f t="shared" ref="D408:I408" si="209">D407+D403+D398+D396+D393+D391+D388+D385+D382+D377+D372+D367+D362+D357+D352+D347+D342+D337+D330+D327</f>
        <v>37387857</v>
      </c>
      <c r="E408" s="42">
        <f t="shared" si="209"/>
        <v>198684</v>
      </c>
      <c r="F408" s="42">
        <f t="shared" si="209"/>
        <v>12704248</v>
      </c>
      <c r="G408" s="42">
        <f t="shared" si="209"/>
        <v>747763</v>
      </c>
      <c r="H408" s="42">
        <f t="shared" si="209"/>
        <v>953092</v>
      </c>
      <c r="I408" s="43">
        <f t="shared" si="209"/>
        <v>51991644</v>
      </c>
    </row>
    <row r="409" spans="1:9" ht="14.1" customHeight="1" x14ac:dyDescent="0.2">
      <c r="A409" s="50">
        <v>3454</v>
      </c>
      <c r="B409" s="51" t="s">
        <v>232</v>
      </c>
      <c r="C409" s="60">
        <v>3233</v>
      </c>
      <c r="D409" s="52">
        <v>762801</v>
      </c>
      <c r="E409" s="53">
        <v>19166</v>
      </c>
      <c r="F409" s="53">
        <v>264305</v>
      </c>
      <c r="G409" s="53">
        <v>15256</v>
      </c>
      <c r="H409" s="53">
        <v>16135</v>
      </c>
      <c r="I409" s="54">
        <v>1077663</v>
      </c>
    </row>
    <row r="410" spans="1:9" ht="14.1" customHeight="1" x14ac:dyDescent="0.2">
      <c r="A410" s="55">
        <v>3454</v>
      </c>
      <c r="B410" s="56" t="s">
        <v>233</v>
      </c>
      <c r="C410" s="110"/>
      <c r="D410" s="57">
        <v>762801</v>
      </c>
      <c r="E410" s="58">
        <v>19166</v>
      </c>
      <c r="F410" s="58">
        <v>264305</v>
      </c>
      <c r="G410" s="58">
        <v>15256</v>
      </c>
      <c r="H410" s="58">
        <v>16135</v>
      </c>
      <c r="I410" s="59">
        <v>1077663</v>
      </c>
    </row>
    <row r="411" spans="1:9" ht="14.1" customHeight="1" x14ac:dyDescent="0.2">
      <c r="A411" s="60">
        <v>3470</v>
      </c>
      <c r="B411" s="124" t="s">
        <v>234</v>
      </c>
      <c r="C411" s="60">
        <v>3111</v>
      </c>
      <c r="D411" s="52">
        <v>577240</v>
      </c>
      <c r="E411" s="53">
        <v>6333</v>
      </c>
      <c r="F411" s="53">
        <v>197247</v>
      </c>
      <c r="G411" s="53">
        <v>11545</v>
      </c>
      <c r="H411" s="53">
        <v>7412</v>
      </c>
      <c r="I411" s="54">
        <v>799777</v>
      </c>
    </row>
    <row r="412" spans="1:9" ht="14.1" customHeight="1" x14ac:dyDescent="0.2">
      <c r="A412" s="60">
        <v>3470</v>
      </c>
      <c r="B412" s="124" t="s">
        <v>234</v>
      </c>
      <c r="C412" s="60">
        <v>3141</v>
      </c>
      <c r="D412" s="52">
        <v>91785</v>
      </c>
      <c r="E412" s="53">
        <v>6667</v>
      </c>
      <c r="F412" s="53">
        <v>33277</v>
      </c>
      <c r="G412" s="53">
        <v>1836</v>
      </c>
      <c r="H412" s="53">
        <v>655</v>
      </c>
      <c r="I412" s="54">
        <v>134220</v>
      </c>
    </row>
    <row r="413" spans="1:9" ht="14.1" customHeight="1" x14ac:dyDescent="0.2">
      <c r="A413" s="55">
        <v>3470</v>
      </c>
      <c r="B413" s="125" t="s">
        <v>235</v>
      </c>
      <c r="C413" s="110"/>
      <c r="D413" s="61">
        <v>669025</v>
      </c>
      <c r="E413" s="62">
        <v>13000</v>
      </c>
      <c r="F413" s="62">
        <v>230524</v>
      </c>
      <c r="G413" s="62">
        <v>13381</v>
      </c>
      <c r="H413" s="62">
        <v>8067</v>
      </c>
      <c r="I413" s="63">
        <v>933997</v>
      </c>
    </row>
    <row r="414" spans="1:9" ht="14.1" customHeight="1" x14ac:dyDescent="0.2">
      <c r="A414" s="60">
        <v>3469</v>
      </c>
      <c r="B414" s="124" t="s">
        <v>236</v>
      </c>
      <c r="C414" s="60">
        <v>3111</v>
      </c>
      <c r="D414" s="52">
        <v>795233</v>
      </c>
      <c r="E414" s="53">
        <v>5000</v>
      </c>
      <c r="F414" s="53">
        <v>270479</v>
      </c>
      <c r="G414" s="53">
        <v>15905</v>
      </c>
      <c r="H414" s="53">
        <v>-430</v>
      </c>
      <c r="I414" s="54">
        <v>1086187</v>
      </c>
    </row>
    <row r="415" spans="1:9" ht="14.1" customHeight="1" x14ac:dyDescent="0.2">
      <c r="A415" s="60">
        <v>3469</v>
      </c>
      <c r="B415" s="124" t="s">
        <v>236</v>
      </c>
      <c r="C415" s="60">
        <v>3141</v>
      </c>
      <c r="D415" s="52">
        <v>79746</v>
      </c>
      <c r="E415" s="53">
        <v>0</v>
      </c>
      <c r="F415" s="53">
        <v>26954</v>
      </c>
      <c r="G415" s="53">
        <v>1595</v>
      </c>
      <c r="H415" s="53">
        <v>729</v>
      </c>
      <c r="I415" s="54">
        <v>109024</v>
      </c>
    </row>
    <row r="416" spans="1:9" ht="14.1" customHeight="1" x14ac:dyDescent="0.2">
      <c r="A416" s="55">
        <v>3469</v>
      </c>
      <c r="B416" s="125" t="s">
        <v>237</v>
      </c>
      <c r="C416" s="55"/>
      <c r="D416" s="61">
        <v>874979</v>
      </c>
      <c r="E416" s="62">
        <v>5000</v>
      </c>
      <c r="F416" s="62">
        <v>297433</v>
      </c>
      <c r="G416" s="62">
        <v>17500</v>
      </c>
      <c r="H416" s="62">
        <v>299</v>
      </c>
      <c r="I416" s="63">
        <v>1195211</v>
      </c>
    </row>
    <row r="417" spans="1:9" ht="14.1" customHeight="1" x14ac:dyDescent="0.2">
      <c r="A417" s="64">
        <v>3462</v>
      </c>
      <c r="B417" s="65" t="s">
        <v>238</v>
      </c>
      <c r="C417" s="64">
        <v>3111</v>
      </c>
      <c r="D417" s="52">
        <v>574453</v>
      </c>
      <c r="E417" s="53">
        <v>8800</v>
      </c>
      <c r="F417" s="53">
        <v>197139</v>
      </c>
      <c r="G417" s="53">
        <v>11489</v>
      </c>
      <c r="H417" s="53">
        <v>1177</v>
      </c>
      <c r="I417" s="54">
        <v>793058</v>
      </c>
    </row>
    <row r="418" spans="1:9" ht="14.1" customHeight="1" x14ac:dyDescent="0.2">
      <c r="A418" s="66">
        <v>3462</v>
      </c>
      <c r="B418" s="65" t="s">
        <v>238</v>
      </c>
      <c r="C418" s="60">
        <v>3141</v>
      </c>
      <c r="D418" s="52">
        <v>99827</v>
      </c>
      <c r="E418" s="53">
        <v>0</v>
      </c>
      <c r="F418" s="53">
        <v>33741</v>
      </c>
      <c r="G418" s="53">
        <v>1996</v>
      </c>
      <c r="H418" s="53">
        <v>681</v>
      </c>
      <c r="I418" s="54">
        <v>136245</v>
      </c>
    </row>
    <row r="419" spans="1:9" ht="14.1" customHeight="1" x14ac:dyDescent="0.2">
      <c r="A419" s="55">
        <v>3462</v>
      </c>
      <c r="B419" s="67" t="s">
        <v>239</v>
      </c>
      <c r="C419" s="110"/>
      <c r="D419" s="61">
        <v>674280</v>
      </c>
      <c r="E419" s="62">
        <v>8800</v>
      </c>
      <c r="F419" s="62">
        <v>230880</v>
      </c>
      <c r="G419" s="62">
        <v>13485</v>
      </c>
      <c r="H419" s="62">
        <v>1858</v>
      </c>
      <c r="I419" s="63">
        <v>929303</v>
      </c>
    </row>
    <row r="420" spans="1:9" ht="14.1" customHeight="1" x14ac:dyDescent="0.2">
      <c r="A420" s="60">
        <v>3464</v>
      </c>
      <c r="B420" s="65" t="s">
        <v>240</v>
      </c>
      <c r="C420" s="64">
        <v>3111</v>
      </c>
      <c r="D420" s="52">
        <v>773221</v>
      </c>
      <c r="E420" s="53">
        <v>-4800</v>
      </c>
      <c r="F420" s="53">
        <v>259727</v>
      </c>
      <c r="G420" s="53">
        <v>15465</v>
      </c>
      <c r="H420" s="53">
        <v>9215</v>
      </c>
      <c r="I420" s="54">
        <v>1052828</v>
      </c>
    </row>
    <row r="421" spans="1:9" ht="14.1" customHeight="1" x14ac:dyDescent="0.2">
      <c r="A421" s="64">
        <v>3464</v>
      </c>
      <c r="B421" s="65" t="s">
        <v>240</v>
      </c>
      <c r="C421" s="64">
        <v>3141</v>
      </c>
      <c r="D421" s="52">
        <v>117155</v>
      </c>
      <c r="E421" s="53">
        <v>0</v>
      </c>
      <c r="F421" s="53">
        <v>39598</v>
      </c>
      <c r="G421" s="53">
        <v>2343</v>
      </c>
      <c r="H421" s="53">
        <v>856</v>
      </c>
      <c r="I421" s="54">
        <v>159952</v>
      </c>
    </row>
    <row r="422" spans="1:9" ht="14.1" customHeight="1" x14ac:dyDescent="0.2">
      <c r="A422" s="55">
        <v>3464</v>
      </c>
      <c r="B422" s="67" t="s">
        <v>241</v>
      </c>
      <c r="C422" s="55"/>
      <c r="D422" s="61">
        <v>890376</v>
      </c>
      <c r="E422" s="62">
        <v>-4800</v>
      </c>
      <c r="F422" s="62">
        <v>299325</v>
      </c>
      <c r="G422" s="62">
        <v>17808</v>
      </c>
      <c r="H422" s="62">
        <v>10071</v>
      </c>
      <c r="I422" s="63">
        <v>1212780</v>
      </c>
    </row>
    <row r="423" spans="1:9" ht="14.1" customHeight="1" x14ac:dyDescent="0.2">
      <c r="A423" s="64">
        <v>3453</v>
      </c>
      <c r="B423" s="68" t="s">
        <v>242</v>
      </c>
      <c r="C423" s="64">
        <v>3111</v>
      </c>
      <c r="D423" s="52">
        <v>752996</v>
      </c>
      <c r="E423" s="53">
        <v>0</v>
      </c>
      <c r="F423" s="53">
        <v>254513</v>
      </c>
      <c r="G423" s="53">
        <v>15060</v>
      </c>
      <c r="H423" s="53">
        <v>10516</v>
      </c>
      <c r="I423" s="54">
        <v>1033085</v>
      </c>
    </row>
    <row r="424" spans="1:9" ht="14.1" customHeight="1" x14ac:dyDescent="0.2">
      <c r="A424" s="64">
        <v>3453</v>
      </c>
      <c r="B424" s="68" t="s">
        <v>242</v>
      </c>
      <c r="C424" s="60">
        <v>3141</v>
      </c>
      <c r="D424" s="52">
        <v>99871</v>
      </c>
      <c r="E424" s="53">
        <v>0</v>
      </c>
      <c r="F424" s="53">
        <v>33756</v>
      </c>
      <c r="G424" s="53">
        <v>1998</v>
      </c>
      <c r="H424" s="53">
        <v>665</v>
      </c>
      <c r="I424" s="54">
        <v>136290</v>
      </c>
    </row>
    <row r="425" spans="1:9" ht="14.1" customHeight="1" x14ac:dyDescent="0.2">
      <c r="A425" s="55">
        <v>3453</v>
      </c>
      <c r="B425" s="69" t="s">
        <v>243</v>
      </c>
      <c r="C425" s="110"/>
      <c r="D425" s="61">
        <v>852867</v>
      </c>
      <c r="E425" s="62">
        <v>0</v>
      </c>
      <c r="F425" s="62">
        <v>288269</v>
      </c>
      <c r="G425" s="62">
        <v>17058</v>
      </c>
      <c r="H425" s="62">
        <v>11181</v>
      </c>
      <c r="I425" s="63">
        <v>1169375</v>
      </c>
    </row>
    <row r="426" spans="1:9" ht="14.1" customHeight="1" x14ac:dyDescent="0.2">
      <c r="A426" s="60">
        <v>3471</v>
      </c>
      <c r="B426" s="124" t="s">
        <v>244</v>
      </c>
      <c r="C426" s="60">
        <v>3111</v>
      </c>
      <c r="D426" s="52">
        <v>796751</v>
      </c>
      <c r="E426" s="53">
        <v>0</v>
      </c>
      <c r="F426" s="53">
        <v>269302</v>
      </c>
      <c r="G426" s="53">
        <v>15935</v>
      </c>
      <c r="H426" s="53">
        <v>-917</v>
      </c>
      <c r="I426" s="54">
        <v>1081071</v>
      </c>
    </row>
    <row r="427" spans="1:9" ht="14.1" customHeight="1" x14ac:dyDescent="0.2">
      <c r="A427" s="60">
        <v>3471</v>
      </c>
      <c r="B427" s="124" t="s">
        <v>244</v>
      </c>
      <c r="C427" s="60">
        <v>3141</v>
      </c>
      <c r="D427" s="52">
        <v>162791</v>
      </c>
      <c r="E427" s="53">
        <v>0</v>
      </c>
      <c r="F427" s="53">
        <v>55023</v>
      </c>
      <c r="G427" s="53">
        <v>3256</v>
      </c>
      <c r="H427" s="53">
        <v>1155</v>
      </c>
      <c r="I427" s="54">
        <v>222225</v>
      </c>
    </row>
    <row r="428" spans="1:9" ht="14.1" customHeight="1" x14ac:dyDescent="0.2">
      <c r="A428" s="55">
        <v>3471</v>
      </c>
      <c r="B428" s="125" t="s">
        <v>245</v>
      </c>
      <c r="C428" s="110"/>
      <c r="D428" s="61">
        <v>959542</v>
      </c>
      <c r="E428" s="62">
        <v>0</v>
      </c>
      <c r="F428" s="62">
        <v>324325</v>
      </c>
      <c r="G428" s="62">
        <v>19191</v>
      </c>
      <c r="H428" s="62">
        <v>238</v>
      </c>
      <c r="I428" s="63">
        <v>1303296</v>
      </c>
    </row>
    <row r="429" spans="1:9" ht="14.1" customHeight="1" x14ac:dyDescent="0.2">
      <c r="A429" s="60">
        <v>3472</v>
      </c>
      <c r="B429" s="124" t="s">
        <v>246</v>
      </c>
      <c r="C429" s="60">
        <v>3111</v>
      </c>
      <c r="D429" s="52">
        <v>564052</v>
      </c>
      <c r="E429" s="53">
        <v>5000</v>
      </c>
      <c r="F429" s="53">
        <v>192340</v>
      </c>
      <c r="G429" s="53">
        <v>11281</v>
      </c>
      <c r="H429" s="53">
        <v>2009</v>
      </c>
      <c r="I429" s="54">
        <v>774682</v>
      </c>
    </row>
    <row r="430" spans="1:9" ht="14.1" customHeight="1" x14ac:dyDescent="0.2">
      <c r="A430" s="60">
        <v>3472</v>
      </c>
      <c r="B430" s="124" t="s">
        <v>246</v>
      </c>
      <c r="C430" s="60">
        <v>3141</v>
      </c>
      <c r="D430" s="52">
        <v>81207</v>
      </c>
      <c r="E430" s="53">
        <v>0</v>
      </c>
      <c r="F430" s="53">
        <v>27448</v>
      </c>
      <c r="G430" s="53">
        <v>1624</v>
      </c>
      <c r="H430" s="53">
        <v>501</v>
      </c>
      <c r="I430" s="54">
        <v>110780</v>
      </c>
    </row>
    <row r="431" spans="1:9" ht="14.1" customHeight="1" x14ac:dyDescent="0.2">
      <c r="A431" s="55">
        <v>3472</v>
      </c>
      <c r="B431" s="125" t="s">
        <v>247</v>
      </c>
      <c r="C431" s="55"/>
      <c r="D431" s="61">
        <v>645259</v>
      </c>
      <c r="E431" s="62">
        <v>5000</v>
      </c>
      <c r="F431" s="62">
        <v>219788</v>
      </c>
      <c r="G431" s="62">
        <v>12905</v>
      </c>
      <c r="H431" s="62">
        <v>2510</v>
      </c>
      <c r="I431" s="63">
        <v>885462</v>
      </c>
    </row>
    <row r="432" spans="1:9" ht="14.1" customHeight="1" x14ac:dyDescent="0.2">
      <c r="A432" s="64">
        <v>3467</v>
      </c>
      <c r="B432" s="65" t="s">
        <v>248</v>
      </c>
      <c r="C432" s="64">
        <v>3111</v>
      </c>
      <c r="D432" s="52">
        <v>1040889</v>
      </c>
      <c r="E432" s="53">
        <v>0</v>
      </c>
      <c r="F432" s="53">
        <v>351820</v>
      </c>
      <c r="G432" s="53">
        <v>20818</v>
      </c>
      <c r="H432" s="53">
        <v>12353</v>
      </c>
      <c r="I432" s="54">
        <v>1425880</v>
      </c>
    </row>
    <row r="433" spans="1:9" ht="14.1" customHeight="1" x14ac:dyDescent="0.2">
      <c r="A433" s="66">
        <v>3467</v>
      </c>
      <c r="B433" s="65" t="s">
        <v>249</v>
      </c>
      <c r="C433" s="60">
        <v>3141</v>
      </c>
      <c r="D433" s="52">
        <v>160333</v>
      </c>
      <c r="E433" s="53">
        <v>0</v>
      </c>
      <c r="F433" s="53">
        <v>54193</v>
      </c>
      <c r="G433" s="53">
        <v>3206</v>
      </c>
      <c r="H433" s="53">
        <v>1065</v>
      </c>
      <c r="I433" s="54">
        <v>218797</v>
      </c>
    </row>
    <row r="434" spans="1:9" ht="14.1" customHeight="1" x14ac:dyDescent="0.2">
      <c r="A434" s="70">
        <v>3467</v>
      </c>
      <c r="B434" s="71" t="s">
        <v>250</v>
      </c>
      <c r="C434" s="131"/>
      <c r="D434" s="61">
        <v>1201222</v>
      </c>
      <c r="E434" s="62">
        <v>0</v>
      </c>
      <c r="F434" s="62">
        <v>406013</v>
      </c>
      <c r="G434" s="62">
        <v>24024</v>
      </c>
      <c r="H434" s="62">
        <v>13418</v>
      </c>
      <c r="I434" s="63">
        <v>1644677</v>
      </c>
    </row>
    <row r="435" spans="1:9" ht="14.1" customHeight="1" x14ac:dyDescent="0.2">
      <c r="A435" s="64">
        <v>3461</v>
      </c>
      <c r="B435" s="65" t="s">
        <v>251</v>
      </c>
      <c r="C435" s="64">
        <v>3111</v>
      </c>
      <c r="D435" s="52">
        <v>1043717</v>
      </c>
      <c r="E435" s="53">
        <v>4800</v>
      </c>
      <c r="F435" s="53">
        <v>354399</v>
      </c>
      <c r="G435" s="53">
        <v>20874</v>
      </c>
      <c r="H435" s="53">
        <v>-8249</v>
      </c>
      <c r="I435" s="54">
        <v>1415541</v>
      </c>
    </row>
    <row r="436" spans="1:9" ht="14.1" customHeight="1" x14ac:dyDescent="0.2">
      <c r="A436" s="60">
        <v>3461</v>
      </c>
      <c r="B436" s="65" t="s">
        <v>251</v>
      </c>
      <c r="C436" s="60">
        <v>3141</v>
      </c>
      <c r="D436" s="52">
        <v>123675</v>
      </c>
      <c r="E436" s="53">
        <v>0</v>
      </c>
      <c r="F436" s="53">
        <v>41802</v>
      </c>
      <c r="G436" s="53">
        <v>2473</v>
      </c>
      <c r="H436" s="53">
        <v>887</v>
      </c>
      <c r="I436" s="54">
        <v>168837</v>
      </c>
    </row>
    <row r="437" spans="1:9" ht="14.1" customHeight="1" x14ac:dyDescent="0.2">
      <c r="A437" s="55">
        <v>3461</v>
      </c>
      <c r="B437" s="67" t="s">
        <v>252</v>
      </c>
      <c r="C437" s="110"/>
      <c r="D437" s="61">
        <v>1167392</v>
      </c>
      <c r="E437" s="62">
        <v>4800</v>
      </c>
      <c r="F437" s="62">
        <v>396201</v>
      </c>
      <c r="G437" s="62">
        <v>23347</v>
      </c>
      <c r="H437" s="62">
        <v>-7362</v>
      </c>
      <c r="I437" s="63">
        <v>1584378</v>
      </c>
    </row>
    <row r="438" spans="1:9" ht="14.1" customHeight="1" x14ac:dyDescent="0.2">
      <c r="A438" s="64">
        <v>3468</v>
      </c>
      <c r="B438" s="65" t="s">
        <v>253</v>
      </c>
      <c r="C438" s="64">
        <v>3111</v>
      </c>
      <c r="D438" s="52">
        <v>1154888</v>
      </c>
      <c r="E438" s="53">
        <v>5000</v>
      </c>
      <c r="F438" s="53">
        <v>392043</v>
      </c>
      <c r="G438" s="53">
        <v>23097</v>
      </c>
      <c r="H438" s="53">
        <v>5701</v>
      </c>
      <c r="I438" s="54">
        <v>1580729</v>
      </c>
    </row>
    <row r="439" spans="1:9" ht="14.1" customHeight="1" x14ac:dyDescent="0.2">
      <c r="A439" s="60">
        <v>3468</v>
      </c>
      <c r="B439" s="65" t="s">
        <v>254</v>
      </c>
      <c r="C439" s="60">
        <v>3141</v>
      </c>
      <c r="D439" s="52">
        <v>112557</v>
      </c>
      <c r="E439" s="53">
        <v>0</v>
      </c>
      <c r="F439" s="53">
        <v>38044</v>
      </c>
      <c r="G439" s="53">
        <v>2251</v>
      </c>
      <c r="H439" s="53">
        <v>814</v>
      </c>
      <c r="I439" s="54">
        <v>153666</v>
      </c>
    </row>
    <row r="440" spans="1:9" ht="14.1" customHeight="1" x14ac:dyDescent="0.2">
      <c r="A440" s="55">
        <v>3468</v>
      </c>
      <c r="B440" s="67" t="s">
        <v>255</v>
      </c>
      <c r="C440" s="110"/>
      <c r="D440" s="61">
        <v>1267445</v>
      </c>
      <c r="E440" s="62">
        <v>5000</v>
      </c>
      <c r="F440" s="62">
        <v>430087</v>
      </c>
      <c r="G440" s="62">
        <v>25348</v>
      </c>
      <c r="H440" s="62">
        <v>6515</v>
      </c>
      <c r="I440" s="63">
        <v>1734395</v>
      </c>
    </row>
    <row r="441" spans="1:9" ht="14.1" customHeight="1" x14ac:dyDescent="0.2">
      <c r="A441" s="64">
        <v>3465</v>
      </c>
      <c r="B441" s="65" t="s">
        <v>256</v>
      </c>
      <c r="C441" s="64">
        <v>3111</v>
      </c>
      <c r="D441" s="52">
        <v>736323</v>
      </c>
      <c r="E441" s="53">
        <v>-39380</v>
      </c>
      <c r="F441" s="53">
        <v>235567</v>
      </c>
      <c r="G441" s="53">
        <v>14727</v>
      </c>
      <c r="H441" s="53">
        <v>8252</v>
      </c>
      <c r="I441" s="54">
        <v>955489</v>
      </c>
    </row>
    <row r="442" spans="1:9" ht="14.1" customHeight="1" x14ac:dyDescent="0.2">
      <c r="A442" s="66">
        <v>3465</v>
      </c>
      <c r="B442" s="65" t="s">
        <v>256</v>
      </c>
      <c r="C442" s="60">
        <v>3141</v>
      </c>
      <c r="D442" s="52">
        <v>118364</v>
      </c>
      <c r="E442" s="53">
        <v>0</v>
      </c>
      <c r="F442" s="53">
        <v>40007</v>
      </c>
      <c r="G442" s="53">
        <v>2367</v>
      </c>
      <c r="H442" s="53">
        <v>821</v>
      </c>
      <c r="I442" s="54">
        <v>161559</v>
      </c>
    </row>
    <row r="443" spans="1:9" ht="14.1" customHeight="1" x14ac:dyDescent="0.2">
      <c r="A443" s="55">
        <v>3465</v>
      </c>
      <c r="B443" s="67" t="s">
        <v>257</v>
      </c>
      <c r="C443" s="110"/>
      <c r="D443" s="61">
        <v>854687</v>
      </c>
      <c r="E443" s="62">
        <v>-39380</v>
      </c>
      <c r="F443" s="62">
        <v>275574</v>
      </c>
      <c r="G443" s="62">
        <v>17094</v>
      </c>
      <c r="H443" s="62">
        <v>9073</v>
      </c>
      <c r="I443" s="63">
        <v>1117048</v>
      </c>
    </row>
    <row r="444" spans="1:9" ht="14.1" customHeight="1" x14ac:dyDescent="0.2">
      <c r="A444" s="60">
        <v>3473</v>
      </c>
      <c r="B444" s="124" t="s">
        <v>258</v>
      </c>
      <c r="C444" s="60">
        <v>3111</v>
      </c>
      <c r="D444" s="52">
        <v>928495</v>
      </c>
      <c r="E444" s="53">
        <v>12083</v>
      </c>
      <c r="F444" s="53">
        <v>317916</v>
      </c>
      <c r="G444" s="53">
        <v>18570</v>
      </c>
      <c r="H444" s="53">
        <v>8151</v>
      </c>
      <c r="I444" s="54">
        <v>1285215</v>
      </c>
    </row>
    <row r="445" spans="1:9" ht="14.1" customHeight="1" x14ac:dyDescent="0.2">
      <c r="A445" s="60">
        <v>3473</v>
      </c>
      <c r="B445" s="124" t="s">
        <v>259</v>
      </c>
      <c r="C445" s="60">
        <v>3141</v>
      </c>
      <c r="D445" s="52">
        <v>130421</v>
      </c>
      <c r="E445" s="53">
        <v>0</v>
      </c>
      <c r="F445" s="53">
        <v>44083</v>
      </c>
      <c r="G445" s="53">
        <v>2609</v>
      </c>
      <c r="H445" s="53">
        <v>983</v>
      </c>
      <c r="I445" s="54">
        <v>178096</v>
      </c>
    </row>
    <row r="446" spans="1:9" ht="14.1" customHeight="1" x14ac:dyDescent="0.2">
      <c r="A446" s="55">
        <v>3473</v>
      </c>
      <c r="B446" s="125" t="s">
        <v>260</v>
      </c>
      <c r="C446" s="132"/>
      <c r="D446" s="72">
        <v>1058916</v>
      </c>
      <c r="E446" s="73">
        <v>12083</v>
      </c>
      <c r="F446" s="73">
        <v>361999</v>
      </c>
      <c r="G446" s="73">
        <v>21179</v>
      </c>
      <c r="H446" s="73">
        <v>9134</v>
      </c>
      <c r="I446" s="74">
        <v>1463311</v>
      </c>
    </row>
    <row r="447" spans="1:9" ht="14.1" customHeight="1" x14ac:dyDescent="0.2">
      <c r="A447" s="60">
        <v>3474</v>
      </c>
      <c r="B447" s="124" t="s">
        <v>261</v>
      </c>
      <c r="C447" s="60">
        <v>3111</v>
      </c>
      <c r="D447" s="52">
        <v>599849</v>
      </c>
      <c r="E447" s="53">
        <v>5834</v>
      </c>
      <c r="F447" s="53">
        <v>204721</v>
      </c>
      <c r="G447" s="53">
        <v>11997</v>
      </c>
      <c r="H447" s="53">
        <v>-4255</v>
      </c>
      <c r="I447" s="54">
        <v>818146</v>
      </c>
    </row>
    <row r="448" spans="1:9" ht="14.1" customHeight="1" x14ac:dyDescent="0.2">
      <c r="A448" s="60">
        <v>3474</v>
      </c>
      <c r="B448" s="124" t="s">
        <v>262</v>
      </c>
      <c r="C448" s="60">
        <v>3141</v>
      </c>
      <c r="D448" s="52">
        <v>94206</v>
      </c>
      <c r="E448" s="53">
        <v>0</v>
      </c>
      <c r="F448" s="53">
        <v>31842</v>
      </c>
      <c r="G448" s="53">
        <v>1885</v>
      </c>
      <c r="H448" s="53">
        <v>615</v>
      </c>
      <c r="I448" s="54">
        <v>128548</v>
      </c>
    </row>
    <row r="449" spans="1:9" ht="14.1" customHeight="1" x14ac:dyDescent="0.2">
      <c r="A449" s="55">
        <v>3474</v>
      </c>
      <c r="B449" s="125" t="s">
        <v>263</v>
      </c>
      <c r="C449" s="55"/>
      <c r="D449" s="61">
        <v>694055</v>
      </c>
      <c r="E449" s="62">
        <v>5834</v>
      </c>
      <c r="F449" s="62">
        <v>236563</v>
      </c>
      <c r="G449" s="62">
        <v>13882</v>
      </c>
      <c r="H449" s="62">
        <v>-3640</v>
      </c>
      <c r="I449" s="63">
        <v>946694</v>
      </c>
    </row>
    <row r="450" spans="1:9" ht="14.1" customHeight="1" x14ac:dyDescent="0.2">
      <c r="A450" s="64">
        <v>3466</v>
      </c>
      <c r="B450" s="65" t="s">
        <v>264</v>
      </c>
      <c r="C450" s="64">
        <v>3111</v>
      </c>
      <c r="D450" s="52">
        <v>613288</v>
      </c>
      <c r="E450" s="53">
        <v>12667</v>
      </c>
      <c r="F450" s="53">
        <v>211573</v>
      </c>
      <c r="G450" s="53">
        <v>12266</v>
      </c>
      <c r="H450" s="53">
        <v>2278</v>
      </c>
      <c r="I450" s="54">
        <v>852072</v>
      </c>
    </row>
    <row r="451" spans="1:9" ht="14.1" customHeight="1" x14ac:dyDescent="0.2">
      <c r="A451" s="60">
        <v>3466</v>
      </c>
      <c r="B451" s="65" t="s">
        <v>264</v>
      </c>
      <c r="C451" s="60">
        <v>3141</v>
      </c>
      <c r="D451" s="52">
        <v>101229</v>
      </c>
      <c r="E451" s="53">
        <v>0</v>
      </c>
      <c r="F451" s="53">
        <v>34215</v>
      </c>
      <c r="G451" s="53">
        <v>2025</v>
      </c>
      <c r="H451" s="53">
        <v>692</v>
      </c>
      <c r="I451" s="54">
        <v>138161</v>
      </c>
    </row>
    <row r="452" spans="1:9" ht="14.1" customHeight="1" x14ac:dyDescent="0.2">
      <c r="A452" s="55">
        <v>3466</v>
      </c>
      <c r="B452" s="67" t="s">
        <v>265</v>
      </c>
      <c r="C452" s="55"/>
      <c r="D452" s="61">
        <v>714517</v>
      </c>
      <c r="E452" s="62">
        <v>12667</v>
      </c>
      <c r="F452" s="62">
        <v>245788</v>
      </c>
      <c r="G452" s="62">
        <v>14291</v>
      </c>
      <c r="H452" s="62">
        <v>2970</v>
      </c>
      <c r="I452" s="63">
        <v>990233</v>
      </c>
    </row>
    <row r="453" spans="1:9" ht="14.1" customHeight="1" x14ac:dyDescent="0.2">
      <c r="A453" s="60">
        <v>3407</v>
      </c>
      <c r="B453" s="124" t="s">
        <v>266</v>
      </c>
      <c r="C453" s="60">
        <v>3111</v>
      </c>
      <c r="D453" s="52">
        <v>1367914</v>
      </c>
      <c r="E453" s="53">
        <v>1000</v>
      </c>
      <c r="F453" s="53">
        <v>462693</v>
      </c>
      <c r="G453" s="53">
        <v>27359</v>
      </c>
      <c r="H453" s="53">
        <v>-7609</v>
      </c>
      <c r="I453" s="54">
        <v>1851357</v>
      </c>
    </row>
    <row r="454" spans="1:9" ht="14.1" customHeight="1" x14ac:dyDescent="0.2">
      <c r="A454" s="60">
        <v>3407</v>
      </c>
      <c r="B454" s="124" t="s">
        <v>266</v>
      </c>
      <c r="C454" s="60">
        <v>3141</v>
      </c>
      <c r="D454" s="52">
        <v>207257</v>
      </c>
      <c r="E454" s="53">
        <v>0</v>
      </c>
      <c r="F454" s="53">
        <v>70053</v>
      </c>
      <c r="G454" s="53">
        <v>4145</v>
      </c>
      <c r="H454" s="53">
        <v>1436</v>
      </c>
      <c r="I454" s="54">
        <v>282891</v>
      </c>
    </row>
    <row r="455" spans="1:9" ht="14.1" customHeight="1" x14ac:dyDescent="0.2">
      <c r="A455" s="55">
        <v>3407</v>
      </c>
      <c r="B455" s="125" t="s">
        <v>267</v>
      </c>
      <c r="C455" s="55"/>
      <c r="D455" s="61">
        <v>1575171</v>
      </c>
      <c r="E455" s="62">
        <v>1000</v>
      </c>
      <c r="F455" s="62">
        <v>532746</v>
      </c>
      <c r="G455" s="62">
        <v>31504</v>
      </c>
      <c r="H455" s="62">
        <v>-6173</v>
      </c>
      <c r="I455" s="63">
        <v>2134248</v>
      </c>
    </row>
    <row r="456" spans="1:9" ht="14.1" customHeight="1" x14ac:dyDescent="0.2">
      <c r="A456" s="64">
        <v>3463</v>
      </c>
      <c r="B456" s="65" t="s">
        <v>268</v>
      </c>
      <c r="C456" s="64">
        <v>3111</v>
      </c>
      <c r="D456" s="52">
        <v>909286</v>
      </c>
      <c r="E456" s="53">
        <v>18700</v>
      </c>
      <c r="F456" s="53">
        <v>313660</v>
      </c>
      <c r="G456" s="53">
        <v>18186</v>
      </c>
      <c r="H456" s="53">
        <v>10282</v>
      </c>
      <c r="I456" s="54">
        <v>1270114</v>
      </c>
    </row>
    <row r="457" spans="1:9" ht="14.1" customHeight="1" x14ac:dyDescent="0.2">
      <c r="A457" s="60">
        <v>3463</v>
      </c>
      <c r="B457" s="65" t="s">
        <v>268</v>
      </c>
      <c r="C457" s="60">
        <v>3141</v>
      </c>
      <c r="D457" s="52">
        <v>110522</v>
      </c>
      <c r="E457" s="53">
        <v>2500</v>
      </c>
      <c r="F457" s="53">
        <v>38201</v>
      </c>
      <c r="G457" s="53">
        <v>2211</v>
      </c>
      <c r="H457" s="53">
        <v>799</v>
      </c>
      <c r="I457" s="54">
        <v>154233</v>
      </c>
    </row>
    <row r="458" spans="1:9" ht="14.1" customHeight="1" x14ac:dyDescent="0.2">
      <c r="A458" s="55">
        <v>3463</v>
      </c>
      <c r="B458" s="67" t="s">
        <v>269</v>
      </c>
      <c r="C458" s="55"/>
      <c r="D458" s="61">
        <v>1019808</v>
      </c>
      <c r="E458" s="62">
        <v>21200</v>
      </c>
      <c r="F458" s="62">
        <v>351861</v>
      </c>
      <c r="G458" s="62">
        <v>20397</v>
      </c>
      <c r="H458" s="62">
        <v>11081</v>
      </c>
      <c r="I458" s="63">
        <v>1424347</v>
      </c>
    </row>
    <row r="459" spans="1:9" ht="14.1" customHeight="1" x14ac:dyDescent="0.2">
      <c r="A459" s="66">
        <v>3460</v>
      </c>
      <c r="B459" s="124" t="s">
        <v>270</v>
      </c>
      <c r="C459" s="64">
        <v>3111</v>
      </c>
      <c r="D459" s="52">
        <v>403810</v>
      </c>
      <c r="E459" s="53">
        <v>0</v>
      </c>
      <c r="F459" s="53">
        <v>136487</v>
      </c>
      <c r="G459" s="53">
        <v>8077</v>
      </c>
      <c r="H459" s="53">
        <v>2677</v>
      </c>
      <c r="I459" s="54">
        <v>551051</v>
      </c>
    </row>
    <row r="460" spans="1:9" ht="14.1" customHeight="1" x14ac:dyDescent="0.2">
      <c r="A460" s="66">
        <v>3460</v>
      </c>
      <c r="B460" s="124" t="s">
        <v>270</v>
      </c>
      <c r="C460" s="64">
        <v>3141</v>
      </c>
      <c r="D460" s="52">
        <v>-3173</v>
      </c>
      <c r="E460" s="53">
        <v>0</v>
      </c>
      <c r="F460" s="53">
        <v>-1072</v>
      </c>
      <c r="G460" s="53">
        <v>-64</v>
      </c>
      <c r="H460" s="53">
        <v>83</v>
      </c>
      <c r="I460" s="54">
        <v>-4226</v>
      </c>
    </row>
    <row r="461" spans="1:9" ht="14.1" customHeight="1" x14ac:dyDescent="0.2">
      <c r="A461" s="55">
        <v>3460</v>
      </c>
      <c r="B461" s="125" t="s">
        <v>271</v>
      </c>
      <c r="C461" s="55"/>
      <c r="D461" s="61">
        <v>400637</v>
      </c>
      <c r="E461" s="62">
        <v>0</v>
      </c>
      <c r="F461" s="62">
        <v>135415</v>
      </c>
      <c r="G461" s="62">
        <v>8013</v>
      </c>
      <c r="H461" s="62">
        <v>2760</v>
      </c>
      <c r="I461" s="63">
        <v>546825</v>
      </c>
    </row>
    <row r="462" spans="1:9" ht="14.1" customHeight="1" x14ac:dyDescent="0.2">
      <c r="A462" s="60">
        <v>3413</v>
      </c>
      <c r="B462" s="75" t="s">
        <v>272</v>
      </c>
      <c r="C462" s="60">
        <v>3111</v>
      </c>
      <c r="D462" s="52">
        <v>1568650</v>
      </c>
      <c r="E462" s="53">
        <v>0</v>
      </c>
      <c r="F462" s="53">
        <v>530204</v>
      </c>
      <c r="G462" s="53">
        <v>31373</v>
      </c>
      <c r="H462" s="53">
        <v>6925</v>
      </c>
      <c r="I462" s="54">
        <v>2137152</v>
      </c>
    </row>
    <row r="463" spans="1:9" ht="14.1" customHeight="1" x14ac:dyDescent="0.2">
      <c r="A463" s="66">
        <v>3413</v>
      </c>
      <c r="B463" s="75" t="s">
        <v>273</v>
      </c>
      <c r="C463" s="60">
        <v>3141</v>
      </c>
      <c r="D463" s="52">
        <v>148083</v>
      </c>
      <c r="E463" s="53">
        <v>0</v>
      </c>
      <c r="F463" s="53">
        <v>50052</v>
      </c>
      <c r="G463" s="53">
        <v>2962</v>
      </c>
      <c r="H463" s="53">
        <v>999</v>
      </c>
      <c r="I463" s="54">
        <v>202096</v>
      </c>
    </row>
    <row r="464" spans="1:9" ht="14.1" customHeight="1" x14ac:dyDescent="0.2">
      <c r="A464" s="55">
        <v>3413</v>
      </c>
      <c r="B464" s="69" t="s">
        <v>274</v>
      </c>
      <c r="C464" s="110"/>
      <c r="D464" s="61">
        <v>1716733</v>
      </c>
      <c r="E464" s="62">
        <v>0</v>
      </c>
      <c r="F464" s="62">
        <v>580256</v>
      </c>
      <c r="G464" s="62">
        <v>34335</v>
      </c>
      <c r="H464" s="62">
        <v>7924</v>
      </c>
      <c r="I464" s="63">
        <v>2339248</v>
      </c>
    </row>
    <row r="465" spans="1:9" ht="14.1" customHeight="1" x14ac:dyDescent="0.2">
      <c r="A465" s="76">
        <v>3409</v>
      </c>
      <c r="B465" s="77" t="s">
        <v>275</v>
      </c>
      <c r="C465" s="76">
        <v>3113</v>
      </c>
      <c r="D465" s="52">
        <v>3399628</v>
      </c>
      <c r="E465" s="53">
        <v>12833</v>
      </c>
      <c r="F465" s="53">
        <v>1153412</v>
      </c>
      <c r="G465" s="53">
        <v>67992</v>
      </c>
      <c r="H465" s="53">
        <v>173481</v>
      </c>
      <c r="I465" s="54">
        <v>4807346</v>
      </c>
    </row>
    <row r="466" spans="1:9" ht="14.1" customHeight="1" x14ac:dyDescent="0.2">
      <c r="A466" s="66">
        <v>3409</v>
      </c>
      <c r="B466" s="78" t="s">
        <v>275</v>
      </c>
      <c r="C466" s="60">
        <v>3141</v>
      </c>
      <c r="D466" s="52">
        <v>351089</v>
      </c>
      <c r="E466" s="53">
        <v>0</v>
      </c>
      <c r="F466" s="53">
        <v>118668</v>
      </c>
      <c r="G466" s="53">
        <v>7022</v>
      </c>
      <c r="H466" s="53">
        <v>3489</v>
      </c>
      <c r="I466" s="54">
        <v>480268</v>
      </c>
    </row>
    <row r="467" spans="1:9" ht="14.1" customHeight="1" x14ac:dyDescent="0.2">
      <c r="A467" s="76">
        <v>3409</v>
      </c>
      <c r="B467" s="77" t="s">
        <v>275</v>
      </c>
      <c r="C467" s="76">
        <v>3143</v>
      </c>
      <c r="D467" s="52">
        <v>345136</v>
      </c>
      <c r="E467" s="53">
        <v>1000</v>
      </c>
      <c r="F467" s="53">
        <v>116994</v>
      </c>
      <c r="G467" s="53">
        <v>6903</v>
      </c>
      <c r="H467" s="53">
        <v>1121</v>
      </c>
      <c r="I467" s="54">
        <v>471154</v>
      </c>
    </row>
    <row r="468" spans="1:9" ht="14.1" customHeight="1" x14ac:dyDescent="0.2">
      <c r="A468" s="55">
        <v>3409</v>
      </c>
      <c r="B468" s="69" t="s">
        <v>276</v>
      </c>
      <c r="C468" s="110"/>
      <c r="D468" s="61">
        <v>4095853</v>
      </c>
      <c r="E468" s="62">
        <v>13833</v>
      </c>
      <c r="F468" s="62">
        <v>1389074</v>
      </c>
      <c r="G468" s="62">
        <v>81917</v>
      </c>
      <c r="H468" s="62">
        <v>178091</v>
      </c>
      <c r="I468" s="63">
        <v>5758768</v>
      </c>
    </row>
    <row r="469" spans="1:9" ht="14.1" customHeight="1" x14ac:dyDescent="0.2">
      <c r="A469" s="76">
        <v>3415</v>
      </c>
      <c r="B469" s="77" t="s">
        <v>277</v>
      </c>
      <c r="C469" s="76">
        <v>3113</v>
      </c>
      <c r="D469" s="52">
        <v>3837561</v>
      </c>
      <c r="E469" s="53">
        <v>2500</v>
      </c>
      <c r="F469" s="53">
        <v>1297941</v>
      </c>
      <c r="G469" s="53">
        <v>76751</v>
      </c>
      <c r="H469" s="53">
        <v>172786</v>
      </c>
      <c r="I469" s="54">
        <v>5387539</v>
      </c>
    </row>
    <row r="470" spans="1:9" ht="14.1" customHeight="1" x14ac:dyDescent="0.2">
      <c r="A470" s="66">
        <v>3415</v>
      </c>
      <c r="B470" s="78" t="s">
        <v>277</v>
      </c>
      <c r="C470" s="60">
        <v>3141</v>
      </c>
      <c r="D470" s="52">
        <v>350773</v>
      </c>
      <c r="E470" s="53">
        <v>834</v>
      </c>
      <c r="F470" s="53">
        <v>118843</v>
      </c>
      <c r="G470" s="53">
        <v>7016</v>
      </c>
      <c r="H470" s="53">
        <v>4722</v>
      </c>
      <c r="I470" s="54">
        <v>482188</v>
      </c>
    </row>
    <row r="471" spans="1:9" ht="14.1" customHeight="1" x14ac:dyDescent="0.2">
      <c r="A471" s="76">
        <v>3415</v>
      </c>
      <c r="B471" s="77" t="s">
        <v>277</v>
      </c>
      <c r="C471" s="76">
        <v>3143</v>
      </c>
      <c r="D471" s="52">
        <v>374502</v>
      </c>
      <c r="E471" s="53">
        <v>500</v>
      </c>
      <c r="F471" s="53">
        <v>126751</v>
      </c>
      <c r="G471" s="53">
        <v>7490</v>
      </c>
      <c r="H471" s="53">
        <v>1243</v>
      </c>
      <c r="I471" s="54">
        <v>510486</v>
      </c>
    </row>
    <row r="472" spans="1:9" ht="14.1" customHeight="1" x14ac:dyDescent="0.2">
      <c r="A472" s="55">
        <v>3415</v>
      </c>
      <c r="B472" s="69" t="s">
        <v>278</v>
      </c>
      <c r="C472" s="110"/>
      <c r="D472" s="61">
        <v>4562836</v>
      </c>
      <c r="E472" s="62">
        <v>3834</v>
      </c>
      <c r="F472" s="62">
        <v>1543535</v>
      </c>
      <c r="G472" s="62">
        <v>91257</v>
      </c>
      <c r="H472" s="62">
        <v>178751</v>
      </c>
      <c r="I472" s="63">
        <v>6380213</v>
      </c>
    </row>
    <row r="473" spans="1:9" ht="14.1" customHeight="1" x14ac:dyDescent="0.2">
      <c r="A473" s="76">
        <v>3412</v>
      </c>
      <c r="B473" s="77" t="s">
        <v>279</v>
      </c>
      <c r="C473" s="76">
        <v>3113</v>
      </c>
      <c r="D473" s="52">
        <v>5174398</v>
      </c>
      <c r="E473" s="53">
        <v>22500</v>
      </c>
      <c r="F473" s="53">
        <v>1756552</v>
      </c>
      <c r="G473" s="53">
        <v>103488</v>
      </c>
      <c r="H473" s="53">
        <v>235206</v>
      </c>
      <c r="I473" s="54">
        <v>7292144</v>
      </c>
    </row>
    <row r="474" spans="1:9" ht="14.1" customHeight="1" x14ac:dyDescent="0.2">
      <c r="A474" s="66">
        <v>3412</v>
      </c>
      <c r="B474" s="78" t="s">
        <v>279</v>
      </c>
      <c r="C474" s="60">
        <v>3141</v>
      </c>
      <c r="D474" s="52">
        <v>458383</v>
      </c>
      <c r="E474" s="53">
        <v>6667</v>
      </c>
      <c r="F474" s="53">
        <v>157187</v>
      </c>
      <c r="G474" s="53">
        <v>9168</v>
      </c>
      <c r="H474" s="53">
        <v>6723</v>
      </c>
      <c r="I474" s="54">
        <v>638128</v>
      </c>
    </row>
    <row r="475" spans="1:9" ht="14.1" customHeight="1" x14ac:dyDescent="0.2">
      <c r="A475" s="76">
        <v>3412</v>
      </c>
      <c r="B475" s="77" t="s">
        <v>279</v>
      </c>
      <c r="C475" s="76">
        <v>3143</v>
      </c>
      <c r="D475" s="52">
        <v>501219</v>
      </c>
      <c r="E475" s="53">
        <v>-4167</v>
      </c>
      <c r="F475" s="53">
        <v>168003</v>
      </c>
      <c r="G475" s="53">
        <v>10024</v>
      </c>
      <c r="H475" s="53">
        <v>1906</v>
      </c>
      <c r="I475" s="54">
        <v>676985</v>
      </c>
    </row>
    <row r="476" spans="1:9" ht="14.1" customHeight="1" x14ac:dyDescent="0.2">
      <c r="A476" s="55">
        <v>3412</v>
      </c>
      <c r="B476" s="69" t="s">
        <v>280</v>
      </c>
      <c r="C476" s="110"/>
      <c r="D476" s="72">
        <v>6134000</v>
      </c>
      <c r="E476" s="73">
        <v>25000</v>
      </c>
      <c r="F476" s="73">
        <v>2081742</v>
      </c>
      <c r="G476" s="73">
        <v>122680</v>
      </c>
      <c r="H476" s="73">
        <v>243835</v>
      </c>
      <c r="I476" s="74">
        <v>8607257</v>
      </c>
    </row>
    <row r="477" spans="1:9" ht="14.1" customHeight="1" x14ac:dyDescent="0.2">
      <c r="A477" s="76">
        <v>3416</v>
      </c>
      <c r="B477" s="77" t="s">
        <v>281</v>
      </c>
      <c r="C477" s="76">
        <v>3113</v>
      </c>
      <c r="D477" s="52">
        <v>4237481</v>
      </c>
      <c r="E477" s="53">
        <v>9166</v>
      </c>
      <c r="F477" s="53">
        <v>1435367</v>
      </c>
      <c r="G477" s="53">
        <v>84749</v>
      </c>
      <c r="H477" s="53">
        <v>207154</v>
      </c>
      <c r="I477" s="54">
        <v>5973917</v>
      </c>
    </row>
    <row r="478" spans="1:9" ht="14.1" customHeight="1" x14ac:dyDescent="0.2">
      <c r="A478" s="66">
        <v>3416</v>
      </c>
      <c r="B478" s="78" t="s">
        <v>281</v>
      </c>
      <c r="C478" s="60">
        <v>3141</v>
      </c>
      <c r="D478" s="52">
        <v>357974</v>
      </c>
      <c r="E478" s="53">
        <v>0</v>
      </c>
      <c r="F478" s="53">
        <v>120995</v>
      </c>
      <c r="G478" s="53">
        <v>7159</v>
      </c>
      <c r="H478" s="53">
        <v>4815</v>
      </c>
      <c r="I478" s="54">
        <v>490943</v>
      </c>
    </row>
    <row r="479" spans="1:9" ht="14.1" customHeight="1" x14ac:dyDescent="0.2">
      <c r="A479" s="76">
        <v>3416</v>
      </c>
      <c r="B479" s="77" t="s">
        <v>281</v>
      </c>
      <c r="C479" s="76">
        <v>3143</v>
      </c>
      <c r="D479" s="52">
        <v>478922</v>
      </c>
      <c r="E479" s="53">
        <v>0</v>
      </c>
      <c r="F479" s="53">
        <v>161876</v>
      </c>
      <c r="G479" s="53">
        <v>9578</v>
      </c>
      <c r="H479" s="53">
        <v>1535</v>
      </c>
      <c r="I479" s="54">
        <v>651911</v>
      </c>
    </row>
    <row r="480" spans="1:9" ht="14.1" customHeight="1" x14ac:dyDescent="0.2">
      <c r="A480" s="55">
        <v>3416</v>
      </c>
      <c r="B480" s="69" t="s">
        <v>282</v>
      </c>
      <c r="C480" s="110"/>
      <c r="D480" s="72">
        <v>5074377</v>
      </c>
      <c r="E480" s="73">
        <v>9166</v>
      </c>
      <c r="F480" s="73">
        <v>1718238</v>
      </c>
      <c r="G480" s="73">
        <v>101486</v>
      </c>
      <c r="H480" s="73">
        <v>213504</v>
      </c>
      <c r="I480" s="74">
        <v>7116771</v>
      </c>
    </row>
    <row r="481" spans="1:9" ht="14.1" customHeight="1" x14ac:dyDescent="0.2">
      <c r="A481" s="76">
        <v>3414</v>
      </c>
      <c r="B481" s="77" t="s">
        <v>283</v>
      </c>
      <c r="C481" s="76">
        <v>3113</v>
      </c>
      <c r="D481" s="52">
        <v>4277945</v>
      </c>
      <c r="E481" s="53">
        <v>12500</v>
      </c>
      <c r="F481" s="53">
        <v>1450170</v>
      </c>
      <c r="G481" s="53">
        <v>85559</v>
      </c>
      <c r="H481" s="53">
        <v>214248</v>
      </c>
      <c r="I481" s="54">
        <v>6040422</v>
      </c>
    </row>
    <row r="482" spans="1:9" ht="14.1" customHeight="1" x14ac:dyDescent="0.2">
      <c r="A482" s="66">
        <v>3414</v>
      </c>
      <c r="B482" s="78" t="s">
        <v>283</v>
      </c>
      <c r="C482" s="60">
        <v>3141</v>
      </c>
      <c r="D482" s="52">
        <v>459575</v>
      </c>
      <c r="E482" s="53">
        <v>0</v>
      </c>
      <c r="F482" s="53">
        <v>155337</v>
      </c>
      <c r="G482" s="53">
        <v>9191</v>
      </c>
      <c r="H482" s="53">
        <v>6613</v>
      </c>
      <c r="I482" s="54">
        <v>630716</v>
      </c>
    </row>
    <row r="483" spans="1:9" ht="14.1" customHeight="1" x14ac:dyDescent="0.2">
      <c r="A483" s="76">
        <v>3414</v>
      </c>
      <c r="B483" s="77" t="s">
        <v>283</v>
      </c>
      <c r="C483" s="76">
        <v>3143</v>
      </c>
      <c r="D483" s="52">
        <v>442347</v>
      </c>
      <c r="E483" s="53">
        <v>6666</v>
      </c>
      <c r="F483" s="53">
        <v>151766</v>
      </c>
      <c r="G483" s="53">
        <v>8847</v>
      </c>
      <c r="H483" s="53">
        <v>1514</v>
      </c>
      <c r="I483" s="54">
        <v>611140</v>
      </c>
    </row>
    <row r="484" spans="1:9" ht="14.1" customHeight="1" x14ac:dyDescent="0.2">
      <c r="A484" s="55">
        <v>3414</v>
      </c>
      <c r="B484" s="69" t="s">
        <v>284</v>
      </c>
      <c r="C484" s="110"/>
      <c r="D484" s="79">
        <v>5179867</v>
      </c>
      <c r="E484" s="80">
        <v>19166</v>
      </c>
      <c r="F484" s="80">
        <v>1757273</v>
      </c>
      <c r="G484" s="80">
        <v>103597</v>
      </c>
      <c r="H484" s="80">
        <v>222375</v>
      </c>
      <c r="I484" s="81">
        <v>7282278</v>
      </c>
    </row>
    <row r="485" spans="1:9" ht="14.1" customHeight="1" x14ac:dyDescent="0.2">
      <c r="A485" s="76">
        <v>3411</v>
      </c>
      <c r="B485" s="77" t="s">
        <v>285</v>
      </c>
      <c r="C485" s="76">
        <v>3113</v>
      </c>
      <c r="D485" s="52">
        <v>4150257</v>
      </c>
      <c r="E485" s="53">
        <v>0</v>
      </c>
      <c r="F485" s="53">
        <v>1402787</v>
      </c>
      <c r="G485" s="53">
        <v>83005</v>
      </c>
      <c r="H485" s="53">
        <v>186493</v>
      </c>
      <c r="I485" s="54">
        <v>5822542</v>
      </c>
    </row>
    <row r="486" spans="1:9" ht="14.1" customHeight="1" x14ac:dyDescent="0.2">
      <c r="A486" s="66">
        <v>3411</v>
      </c>
      <c r="B486" s="78" t="s">
        <v>285</v>
      </c>
      <c r="C486" s="60">
        <v>3141</v>
      </c>
      <c r="D486" s="52">
        <v>423374</v>
      </c>
      <c r="E486" s="53">
        <v>0</v>
      </c>
      <c r="F486" s="53">
        <v>143100</v>
      </c>
      <c r="G486" s="53">
        <v>8467</v>
      </c>
      <c r="H486" s="53">
        <v>5580</v>
      </c>
      <c r="I486" s="54">
        <v>580521</v>
      </c>
    </row>
    <row r="487" spans="1:9" ht="14.1" customHeight="1" x14ac:dyDescent="0.2">
      <c r="A487" s="76">
        <v>3411</v>
      </c>
      <c r="B487" s="77" t="s">
        <v>285</v>
      </c>
      <c r="C487" s="76">
        <v>3143</v>
      </c>
      <c r="D487" s="52">
        <v>344552</v>
      </c>
      <c r="E487" s="53">
        <v>0</v>
      </c>
      <c r="F487" s="53">
        <v>116459</v>
      </c>
      <c r="G487" s="53">
        <v>6891</v>
      </c>
      <c r="H487" s="53">
        <v>1273</v>
      </c>
      <c r="I487" s="54">
        <v>469175</v>
      </c>
    </row>
    <row r="488" spans="1:9" ht="14.1" customHeight="1" x14ac:dyDescent="0.2">
      <c r="A488" s="55">
        <v>3411</v>
      </c>
      <c r="B488" s="69" t="s">
        <v>286</v>
      </c>
      <c r="C488" s="110"/>
      <c r="D488" s="61">
        <v>4918183</v>
      </c>
      <c r="E488" s="62">
        <v>0</v>
      </c>
      <c r="F488" s="62">
        <v>1662346</v>
      </c>
      <c r="G488" s="62">
        <v>98363</v>
      </c>
      <c r="H488" s="62">
        <v>193346</v>
      </c>
      <c r="I488" s="63">
        <v>6872238</v>
      </c>
    </row>
    <row r="489" spans="1:9" ht="14.1" customHeight="1" x14ac:dyDescent="0.2">
      <c r="A489" s="76">
        <v>3408</v>
      </c>
      <c r="B489" s="77" t="s">
        <v>287</v>
      </c>
      <c r="C489" s="76">
        <v>3113</v>
      </c>
      <c r="D489" s="52">
        <v>2408813</v>
      </c>
      <c r="E489" s="53">
        <v>0</v>
      </c>
      <c r="F489" s="53">
        <v>814179</v>
      </c>
      <c r="G489" s="53">
        <v>48177</v>
      </c>
      <c r="H489" s="53">
        <v>70538</v>
      </c>
      <c r="I489" s="54">
        <v>3341707</v>
      </c>
    </row>
    <row r="490" spans="1:9" ht="14.1" customHeight="1" x14ac:dyDescent="0.2">
      <c r="A490" s="66">
        <v>3408</v>
      </c>
      <c r="B490" s="78" t="s">
        <v>287</v>
      </c>
      <c r="C490" s="60">
        <v>3141</v>
      </c>
      <c r="D490" s="52">
        <v>194640</v>
      </c>
      <c r="E490" s="53">
        <v>0</v>
      </c>
      <c r="F490" s="53">
        <v>65789</v>
      </c>
      <c r="G490" s="53">
        <v>3893</v>
      </c>
      <c r="H490" s="53">
        <v>2192</v>
      </c>
      <c r="I490" s="54">
        <v>266514</v>
      </c>
    </row>
    <row r="491" spans="1:9" ht="14.1" customHeight="1" x14ac:dyDescent="0.2">
      <c r="A491" s="76">
        <v>3408</v>
      </c>
      <c r="B491" s="77" t="s">
        <v>287</v>
      </c>
      <c r="C491" s="76">
        <v>3143</v>
      </c>
      <c r="D491" s="52">
        <v>205157</v>
      </c>
      <c r="E491" s="53">
        <v>0</v>
      </c>
      <c r="F491" s="53">
        <v>69343</v>
      </c>
      <c r="G491" s="53">
        <v>4103</v>
      </c>
      <c r="H491" s="53">
        <v>631</v>
      </c>
      <c r="I491" s="54">
        <v>279234</v>
      </c>
    </row>
    <row r="492" spans="1:9" ht="14.1" customHeight="1" x14ac:dyDescent="0.2">
      <c r="A492" s="55">
        <v>3408</v>
      </c>
      <c r="B492" s="69" t="s">
        <v>288</v>
      </c>
      <c r="C492" s="110"/>
      <c r="D492" s="72">
        <v>2808610</v>
      </c>
      <c r="E492" s="73">
        <v>0</v>
      </c>
      <c r="F492" s="73">
        <v>949311</v>
      </c>
      <c r="G492" s="73">
        <v>56173</v>
      </c>
      <c r="H492" s="73">
        <v>73361</v>
      </c>
      <c r="I492" s="74">
        <v>3887455</v>
      </c>
    </row>
    <row r="493" spans="1:9" ht="14.1" customHeight="1" x14ac:dyDescent="0.2">
      <c r="A493" s="76">
        <v>3417</v>
      </c>
      <c r="B493" s="77" t="s">
        <v>289</v>
      </c>
      <c r="C493" s="76">
        <v>3113</v>
      </c>
      <c r="D493" s="52">
        <v>1821159</v>
      </c>
      <c r="E493" s="53">
        <v>-833</v>
      </c>
      <c r="F493" s="53">
        <v>615270</v>
      </c>
      <c r="G493" s="53">
        <v>36423</v>
      </c>
      <c r="H493" s="53">
        <v>65586</v>
      </c>
      <c r="I493" s="54">
        <v>2537605</v>
      </c>
    </row>
    <row r="494" spans="1:9" ht="14.1" customHeight="1" x14ac:dyDescent="0.2">
      <c r="A494" s="66">
        <v>3417</v>
      </c>
      <c r="B494" s="78" t="s">
        <v>289</v>
      </c>
      <c r="C494" s="60">
        <v>3141</v>
      </c>
      <c r="D494" s="52">
        <v>179900</v>
      </c>
      <c r="E494" s="53">
        <v>834</v>
      </c>
      <c r="F494" s="53">
        <v>61087</v>
      </c>
      <c r="G494" s="53">
        <v>3598</v>
      </c>
      <c r="H494" s="53">
        <v>2052</v>
      </c>
      <c r="I494" s="54">
        <v>247471</v>
      </c>
    </row>
    <row r="495" spans="1:9" ht="14.1" customHeight="1" x14ac:dyDescent="0.2">
      <c r="A495" s="76">
        <v>3417</v>
      </c>
      <c r="B495" s="77" t="s">
        <v>289</v>
      </c>
      <c r="C495" s="76">
        <v>3143</v>
      </c>
      <c r="D495" s="52">
        <v>166973</v>
      </c>
      <c r="E495" s="53">
        <v>5000</v>
      </c>
      <c r="F495" s="53">
        <v>58127</v>
      </c>
      <c r="G495" s="53">
        <v>3339</v>
      </c>
      <c r="H495" s="53">
        <v>570</v>
      </c>
      <c r="I495" s="54">
        <v>234009</v>
      </c>
    </row>
    <row r="496" spans="1:9" ht="14.1" customHeight="1" x14ac:dyDescent="0.2">
      <c r="A496" s="55">
        <v>3417</v>
      </c>
      <c r="B496" s="69" t="s">
        <v>290</v>
      </c>
      <c r="C496" s="110"/>
      <c r="D496" s="72">
        <v>2168032</v>
      </c>
      <c r="E496" s="73">
        <v>5001</v>
      </c>
      <c r="F496" s="73">
        <v>734484</v>
      </c>
      <c r="G496" s="73">
        <v>43360</v>
      </c>
      <c r="H496" s="73">
        <v>68208</v>
      </c>
      <c r="I496" s="74">
        <v>3019085</v>
      </c>
    </row>
    <row r="497" spans="1:9" ht="14.1" customHeight="1" x14ac:dyDescent="0.2">
      <c r="A497" s="76">
        <v>3410</v>
      </c>
      <c r="B497" s="77" t="s">
        <v>291</v>
      </c>
      <c r="C497" s="76">
        <v>3113</v>
      </c>
      <c r="D497" s="52">
        <v>2979106</v>
      </c>
      <c r="E497" s="53">
        <v>-1000</v>
      </c>
      <c r="F497" s="53">
        <v>1006600</v>
      </c>
      <c r="G497" s="53">
        <v>59582</v>
      </c>
      <c r="H497" s="53">
        <v>154546</v>
      </c>
      <c r="I497" s="54">
        <v>4198834</v>
      </c>
    </row>
    <row r="498" spans="1:9" ht="14.1" customHeight="1" x14ac:dyDescent="0.2">
      <c r="A498" s="66">
        <v>3410</v>
      </c>
      <c r="B498" s="78" t="s">
        <v>291</v>
      </c>
      <c r="C498" s="60">
        <v>3141</v>
      </c>
      <c r="D498" s="52">
        <v>323864</v>
      </c>
      <c r="E498" s="53">
        <v>0</v>
      </c>
      <c r="F498" s="53">
        <v>109466</v>
      </c>
      <c r="G498" s="53">
        <v>6477</v>
      </c>
      <c r="H498" s="53">
        <v>3611</v>
      </c>
      <c r="I498" s="54">
        <v>443418</v>
      </c>
    </row>
    <row r="499" spans="1:9" ht="14.1" customHeight="1" x14ac:dyDescent="0.2">
      <c r="A499" s="76">
        <v>3410</v>
      </c>
      <c r="B499" s="77" t="s">
        <v>291</v>
      </c>
      <c r="C499" s="76">
        <v>3143</v>
      </c>
      <c r="D499" s="52">
        <v>279550</v>
      </c>
      <c r="E499" s="53">
        <v>0</v>
      </c>
      <c r="F499" s="53">
        <v>94488</v>
      </c>
      <c r="G499" s="53">
        <v>5591</v>
      </c>
      <c r="H499" s="53">
        <v>1140</v>
      </c>
      <c r="I499" s="54">
        <v>380769</v>
      </c>
    </row>
    <row r="500" spans="1:9" ht="14.1" customHeight="1" x14ac:dyDescent="0.2">
      <c r="A500" s="55">
        <v>3410</v>
      </c>
      <c r="B500" s="69" t="s">
        <v>292</v>
      </c>
      <c r="C500" s="110"/>
      <c r="D500" s="72">
        <v>3582520</v>
      </c>
      <c r="E500" s="73">
        <v>-1000</v>
      </c>
      <c r="F500" s="73">
        <v>1210554</v>
      </c>
      <c r="G500" s="73">
        <v>71650</v>
      </c>
      <c r="H500" s="73">
        <v>159297</v>
      </c>
      <c r="I500" s="74">
        <v>5023021</v>
      </c>
    </row>
    <row r="501" spans="1:9" ht="14.1" customHeight="1" x14ac:dyDescent="0.2">
      <c r="A501" s="50">
        <v>3455</v>
      </c>
      <c r="B501" s="82" t="s">
        <v>293</v>
      </c>
      <c r="C501" s="64">
        <v>3231</v>
      </c>
      <c r="D501" s="52">
        <v>3316000</v>
      </c>
      <c r="E501" s="53">
        <v>33334</v>
      </c>
      <c r="F501" s="53">
        <v>1132075</v>
      </c>
      <c r="G501" s="53">
        <v>66320</v>
      </c>
      <c r="H501" s="53">
        <v>22613</v>
      </c>
      <c r="I501" s="54">
        <v>4570342</v>
      </c>
    </row>
    <row r="502" spans="1:9" ht="14.1" customHeight="1" x14ac:dyDescent="0.2">
      <c r="A502" s="55">
        <v>3455</v>
      </c>
      <c r="B502" s="83" t="s">
        <v>294</v>
      </c>
      <c r="C502" s="110"/>
      <c r="D502" s="61">
        <v>3316000</v>
      </c>
      <c r="E502" s="62">
        <v>33334</v>
      </c>
      <c r="F502" s="62">
        <v>1132075</v>
      </c>
      <c r="G502" s="62">
        <v>66320</v>
      </c>
      <c r="H502" s="62">
        <v>22613</v>
      </c>
      <c r="I502" s="63">
        <v>4570342</v>
      </c>
    </row>
    <row r="503" spans="1:9" ht="14.1" customHeight="1" x14ac:dyDescent="0.2">
      <c r="A503" s="64">
        <v>3419</v>
      </c>
      <c r="B503" s="68" t="s">
        <v>295</v>
      </c>
      <c r="C503" s="64">
        <v>3111</v>
      </c>
      <c r="D503" s="52">
        <v>363424</v>
      </c>
      <c r="E503" s="53">
        <v>1666</v>
      </c>
      <c r="F503" s="53">
        <v>123400</v>
      </c>
      <c r="G503" s="53">
        <v>7268</v>
      </c>
      <c r="H503" s="53">
        <v>8342</v>
      </c>
      <c r="I503" s="54">
        <v>504100</v>
      </c>
    </row>
    <row r="504" spans="1:9" ht="14.1" customHeight="1" x14ac:dyDescent="0.2">
      <c r="A504" s="76">
        <v>3419</v>
      </c>
      <c r="B504" s="77" t="s">
        <v>295</v>
      </c>
      <c r="C504" s="76">
        <v>3113</v>
      </c>
      <c r="D504" s="52">
        <v>1651104</v>
      </c>
      <c r="E504" s="53">
        <v>7733</v>
      </c>
      <c r="F504" s="53">
        <v>560687</v>
      </c>
      <c r="G504" s="53">
        <v>33022</v>
      </c>
      <c r="H504" s="53">
        <v>30823</v>
      </c>
      <c r="I504" s="54">
        <v>2283369</v>
      </c>
    </row>
    <row r="505" spans="1:9" ht="14.1" customHeight="1" x14ac:dyDescent="0.2">
      <c r="A505" s="66">
        <v>3419</v>
      </c>
      <c r="B505" s="78" t="s">
        <v>295</v>
      </c>
      <c r="C505" s="60">
        <v>3141</v>
      </c>
      <c r="D505" s="52">
        <v>213542</v>
      </c>
      <c r="E505" s="53">
        <v>0</v>
      </c>
      <c r="F505" s="53">
        <v>72177</v>
      </c>
      <c r="G505" s="53">
        <v>4270</v>
      </c>
      <c r="H505" s="53">
        <v>1845</v>
      </c>
      <c r="I505" s="54">
        <v>291834</v>
      </c>
    </row>
    <row r="506" spans="1:9" ht="14.1" customHeight="1" x14ac:dyDescent="0.2">
      <c r="A506" s="76">
        <v>3419</v>
      </c>
      <c r="B506" s="77" t="s">
        <v>295</v>
      </c>
      <c r="C506" s="76">
        <v>3143</v>
      </c>
      <c r="D506" s="52">
        <v>151101</v>
      </c>
      <c r="E506" s="53">
        <v>0</v>
      </c>
      <c r="F506" s="53">
        <v>51072</v>
      </c>
      <c r="G506" s="53">
        <v>3022</v>
      </c>
      <c r="H506" s="53">
        <v>667</v>
      </c>
      <c r="I506" s="54">
        <v>205862</v>
      </c>
    </row>
    <row r="507" spans="1:9" ht="14.1" customHeight="1" x14ac:dyDescent="0.2">
      <c r="A507" s="55">
        <v>3419</v>
      </c>
      <c r="B507" s="69" t="s">
        <v>296</v>
      </c>
      <c r="C507" s="110"/>
      <c r="D507" s="79">
        <v>2379171</v>
      </c>
      <c r="E507" s="80">
        <v>9399</v>
      </c>
      <c r="F507" s="80">
        <v>807336</v>
      </c>
      <c r="G507" s="80">
        <v>47582</v>
      </c>
      <c r="H507" s="80">
        <v>41677</v>
      </c>
      <c r="I507" s="81">
        <v>3285165</v>
      </c>
    </row>
    <row r="508" spans="1:9" ht="14.1" customHeight="1" x14ac:dyDescent="0.2">
      <c r="A508" s="64">
        <v>3422</v>
      </c>
      <c r="B508" s="68" t="s">
        <v>297</v>
      </c>
      <c r="C508" s="64">
        <v>3111</v>
      </c>
      <c r="D508" s="52">
        <v>328867</v>
      </c>
      <c r="E508" s="53">
        <v>0</v>
      </c>
      <c r="F508" s="53">
        <v>111157</v>
      </c>
      <c r="G508" s="53">
        <v>6578</v>
      </c>
      <c r="H508" s="53">
        <v>7572</v>
      </c>
      <c r="I508" s="54">
        <v>454174</v>
      </c>
    </row>
    <row r="509" spans="1:9" ht="14.1" customHeight="1" x14ac:dyDescent="0.2">
      <c r="A509" s="76">
        <v>3422</v>
      </c>
      <c r="B509" s="77" t="s">
        <v>297</v>
      </c>
      <c r="C509" s="76">
        <v>3113</v>
      </c>
      <c r="D509" s="52">
        <v>1191874</v>
      </c>
      <c r="E509" s="53">
        <v>10464</v>
      </c>
      <c r="F509" s="53">
        <v>402854</v>
      </c>
      <c r="G509" s="53">
        <v>23837</v>
      </c>
      <c r="H509" s="53">
        <v>11114</v>
      </c>
      <c r="I509" s="54">
        <v>1640143</v>
      </c>
    </row>
    <row r="510" spans="1:9" ht="14.1" customHeight="1" x14ac:dyDescent="0.2">
      <c r="A510" s="66">
        <v>3422</v>
      </c>
      <c r="B510" s="78" t="s">
        <v>297</v>
      </c>
      <c r="C510" s="60">
        <v>3141</v>
      </c>
      <c r="D510" s="52">
        <v>162293</v>
      </c>
      <c r="E510" s="53">
        <v>-1667</v>
      </c>
      <c r="F510" s="53">
        <v>57828</v>
      </c>
      <c r="G510" s="53">
        <v>3246</v>
      </c>
      <c r="H510" s="53">
        <v>1103</v>
      </c>
      <c r="I510" s="54">
        <v>222803</v>
      </c>
    </row>
    <row r="511" spans="1:9" ht="14.1" customHeight="1" x14ac:dyDescent="0.2">
      <c r="A511" s="76">
        <v>3422</v>
      </c>
      <c r="B511" s="77" t="s">
        <v>297</v>
      </c>
      <c r="C511" s="76">
        <v>3143</v>
      </c>
      <c r="D511" s="52">
        <v>45590</v>
      </c>
      <c r="E511" s="53">
        <v>0</v>
      </c>
      <c r="F511" s="53">
        <v>15409</v>
      </c>
      <c r="G511" s="53">
        <v>912</v>
      </c>
      <c r="H511" s="53">
        <v>180</v>
      </c>
      <c r="I511" s="54">
        <v>62091</v>
      </c>
    </row>
    <row r="512" spans="1:9" ht="14.1" customHeight="1" x14ac:dyDescent="0.2">
      <c r="A512" s="55">
        <v>3422</v>
      </c>
      <c r="B512" s="69" t="s">
        <v>298</v>
      </c>
      <c r="C512" s="110"/>
      <c r="D512" s="79">
        <v>1728624</v>
      </c>
      <c r="E512" s="80">
        <v>8797</v>
      </c>
      <c r="F512" s="80">
        <v>587248</v>
      </c>
      <c r="G512" s="80">
        <v>34573</v>
      </c>
      <c r="H512" s="80">
        <v>19969</v>
      </c>
      <c r="I512" s="81">
        <v>2379211</v>
      </c>
    </row>
    <row r="513" spans="1:9" ht="14.1" customHeight="1" x14ac:dyDescent="0.2">
      <c r="A513" s="64">
        <v>3426</v>
      </c>
      <c r="B513" s="68" t="s">
        <v>299</v>
      </c>
      <c r="C513" s="64">
        <v>3111</v>
      </c>
      <c r="D513" s="52">
        <v>623943</v>
      </c>
      <c r="E513" s="53">
        <v>3334</v>
      </c>
      <c r="F513" s="53">
        <v>215556</v>
      </c>
      <c r="G513" s="53">
        <v>12479</v>
      </c>
      <c r="H513" s="53">
        <v>2212</v>
      </c>
      <c r="I513" s="54">
        <v>857524</v>
      </c>
    </row>
    <row r="514" spans="1:9" ht="14.1" customHeight="1" x14ac:dyDescent="0.2">
      <c r="A514" s="64">
        <v>3426</v>
      </c>
      <c r="B514" s="68" t="s">
        <v>299</v>
      </c>
      <c r="C514" s="60">
        <v>3141</v>
      </c>
      <c r="D514" s="52">
        <v>241160</v>
      </c>
      <c r="E514" s="53">
        <v>0</v>
      </c>
      <c r="F514" s="53">
        <v>81512</v>
      </c>
      <c r="G514" s="53">
        <v>4823</v>
      </c>
      <c r="H514" s="53">
        <v>2199</v>
      </c>
      <c r="I514" s="54">
        <v>329694</v>
      </c>
    </row>
    <row r="515" spans="1:9" ht="14.1" customHeight="1" x14ac:dyDescent="0.2">
      <c r="A515" s="55">
        <v>3426</v>
      </c>
      <c r="B515" s="84" t="s">
        <v>300</v>
      </c>
      <c r="C515" s="55"/>
      <c r="D515" s="61">
        <v>865103</v>
      </c>
      <c r="E515" s="62">
        <v>3334</v>
      </c>
      <c r="F515" s="62">
        <v>297068</v>
      </c>
      <c r="G515" s="62">
        <v>17302</v>
      </c>
      <c r="H515" s="62">
        <v>4411</v>
      </c>
      <c r="I515" s="63">
        <v>1187218</v>
      </c>
    </row>
    <row r="516" spans="1:9" ht="14.1" customHeight="1" x14ac:dyDescent="0.2">
      <c r="A516" s="60">
        <v>3425</v>
      </c>
      <c r="B516" s="75" t="s">
        <v>301</v>
      </c>
      <c r="C516" s="60">
        <v>3113</v>
      </c>
      <c r="D516" s="52">
        <v>1717074</v>
      </c>
      <c r="E516" s="53">
        <v>3200</v>
      </c>
      <c r="F516" s="53">
        <v>581453</v>
      </c>
      <c r="G516" s="53">
        <v>34341</v>
      </c>
      <c r="H516" s="53">
        <v>56897</v>
      </c>
      <c r="I516" s="54">
        <v>2392965</v>
      </c>
    </row>
    <row r="517" spans="1:9" ht="14.1" customHeight="1" x14ac:dyDescent="0.2">
      <c r="A517" s="60">
        <v>3425</v>
      </c>
      <c r="B517" s="75" t="s">
        <v>301</v>
      </c>
      <c r="C517" s="60">
        <v>3143</v>
      </c>
      <c r="D517" s="52">
        <v>144072</v>
      </c>
      <c r="E517" s="53">
        <v>0</v>
      </c>
      <c r="F517" s="53">
        <v>48697</v>
      </c>
      <c r="G517" s="53">
        <v>2881</v>
      </c>
      <c r="H517" s="53">
        <v>503</v>
      </c>
      <c r="I517" s="54">
        <v>196153</v>
      </c>
    </row>
    <row r="518" spans="1:9" ht="14.1" customHeight="1" x14ac:dyDescent="0.2">
      <c r="A518" s="55">
        <v>3425</v>
      </c>
      <c r="B518" s="69" t="s">
        <v>302</v>
      </c>
      <c r="C518" s="110"/>
      <c r="D518" s="61">
        <v>1861146</v>
      </c>
      <c r="E518" s="62">
        <v>3200</v>
      </c>
      <c r="F518" s="62">
        <v>630150</v>
      </c>
      <c r="G518" s="62">
        <v>37222</v>
      </c>
      <c r="H518" s="62">
        <v>57400</v>
      </c>
      <c r="I518" s="63">
        <v>2589118</v>
      </c>
    </row>
    <row r="519" spans="1:9" ht="14.1" customHeight="1" x14ac:dyDescent="0.2">
      <c r="A519" s="64">
        <v>3418</v>
      </c>
      <c r="B519" s="68" t="s">
        <v>303</v>
      </c>
      <c r="C519" s="64">
        <v>3111</v>
      </c>
      <c r="D519" s="52">
        <v>234202</v>
      </c>
      <c r="E519" s="53">
        <v>0</v>
      </c>
      <c r="F519" s="53">
        <v>79160</v>
      </c>
      <c r="G519" s="53">
        <v>4684</v>
      </c>
      <c r="H519" s="53">
        <v>3537</v>
      </c>
      <c r="I519" s="54">
        <v>321583</v>
      </c>
    </row>
    <row r="520" spans="1:9" ht="14.1" customHeight="1" x14ac:dyDescent="0.2">
      <c r="A520" s="66">
        <v>3418</v>
      </c>
      <c r="B520" s="78" t="s">
        <v>303</v>
      </c>
      <c r="C520" s="60">
        <v>3141</v>
      </c>
      <c r="D520" s="52">
        <v>43343</v>
      </c>
      <c r="E520" s="53">
        <v>0</v>
      </c>
      <c r="F520" s="53">
        <v>14650</v>
      </c>
      <c r="G520" s="53">
        <v>867</v>
      </c>
      <c r="H520" s="53">
        <v>205</v>
      </c>
      <c r="I520" s="54">
        <v>59065</v>
      </c>
    </row>
    <row r="521" spans="1:9" ht="14.1" customHeight="1" x14ac:dyDescent="0.2">
      <c r="A521" s="55">
        <v>3418</v>
      </c>
      <c r="B521" s="69" t="s">
        <v>304</v>
      </c>
      <c r="C521" s="110"/>
      <c r="D521" s="61">
        <v>277545</v>
      </c>
      <c r="E521" s="62">
        <v>0</v>
      </c>
      <c r="F521" s="62">
        <v>93810</v>
      </c>
      <c r="G521" s="62">
        <v>5551</v>
      </c>
      <c r="H521" s="62">
        <v>3742</v>
      </c>
      <c r="I521" s="63">
        <v>380648</v>
      </c>
    </row>
    <row r="522" spans="1:9" ht="14.1" customHeight="1" x14ac:dyDescent="0.2">
      <c r="A522" s="64">
        <v>3428</v>
      </c>
      <c r="B522" s="68" t="s">
        <v>305</v>
      </c>
      <c r="C522" s="64">
        <v>3111</v>
      </c>
      <c r="D522" s="52">
        <v>328847</v>
      </c>
      <c r="E522" s="53">
        <v>0</v>
      </c>
      <c r="F522" s="53">
        <v>111151</v>
      </c>
      <c r="G522" s="53">
        <v>6577</v>
      </c>
      <c r="H522" s="53">
        <v>4839</v>
      </c>
      <c r="I522" s="54">
        <v>451414</v>
      </c>
    </row>
    <row r="523" spans="1:9" ht="14.1" customHeight="1" x14ac:dyDescent="0.2">
      <c r="A523" s="76">
        <v>3428</v>
      </c>
      <c r="B523" s="77" t="s">
        <v>305</v>
      </c>
      <c r="C523" s="76">
        <v>3117</v>
      </c>
      <c r="D523" s="52">
        <v>530520</v>
      </c>
      <c r="E523" s="53">
        <v>0</v>
      </c>
      <c r="F523" s="53">
        <v>179315</v>
      </c>
      <c r="G523" s="53">
        <v>10611</v>
      </c>
      <c r="H523" s="53">
        <v>10266</v>
      </c>
      <c r="I523" s="54">
        <v>730712</v>
      </c>
    </row>
    <row r="524" spans="1:9" ht="14.1" customHeight="1" x14ac:dyDescent="0.2">
      <c r="A524" s="66">
        <v>3428</v>
      </c>
      <c r="B524" s="78" t="s">
        <v>305</v>
      </c>
      <c r="C524" s="60">
        <v>3141</v>
      </c>
      <c r="D524" s="52">
        <v>99440</v>
      </c>
      <c r="E524" s="53">
        <v>0</v>
      </c>
      <c r="F524" s="53">
        <v>33611</v>
      </c>
      <c r="G524" s="53">
        <v>1989</v>
      </c>
      <c r="H524" s="53">
        <v>592</v>
      </c>
      <c r="I524" s="54">
        <v>135632</v>
      </c>
    </row>
    <row r="525" spans="1:9" ht="14.1" customHeight="1" x14ac:dyDescent="0.2">
      <c r="A525" s="76">
        <v>3428</v>
      </c>
      <c r="B525" s="77" t="s">
        <v>305</v>
      </c>
      <c r="C525" s="76">
        <v>3143</v>
      </c>
      <c r="D525" s="52">
        <v>126094</v>
      </c>
      <c r="E525" s="53">
        <v>0</v>
      </c>
      <c r="F525" s="53">
        <v>42620</v>
      </c>
      <c r="G525" s="53">
        <v>2522</v>
      </c>
      <c r="H525" s="53">
        <v>290</v>
      </c>
      <c r="I525" s="54">
        <v>171526</v>
      </c>
    </row>
    <row r="526" spans="1:9" ht="14.1" customHeight="1" x14ac:dyDescent="0.2">
      <c r="A526" s="55">
        <v>3428</v>
      </c>
      <c r="B526" s="69" t="s">
        <v>306</v>
      </c>
      <c r="C526" s="110"/>
      <c r="D526" s="61">
        <v>1084901</v>
      </c>
      <c r="E526" s="62">
        <v>0</v>
      </c>
      <c r="F526" s="62">
        <v>366697</v>
      </c>
      <c r="G526" s="62">
        <v>21699</v>
      </c>
      <c r="H526" s="62">
        <v>15987</v>
      </c>
      <c r="I526" s="63">
        <v>1489284</v>
      </c>
    </row>
    <row r="527" spans="1:9" ht="14.1" customHeight="1" x14ac:dyDescent="0.2">
      <c r="A527" s="64">
        <v>3433</v>
      </c>
      <c r="B527" s="68" t="s">
        <v>307</v>
      </c>
      <c r="C527" s="64">
        <v>3111</v>
      </c>
      <c r="D527" s="52">
        <v>435735</v>
      </c>
      <c r="E527" s="53">
        <v>-10017</v>
      </c>
      <c r="F527" s="53">
        <v>143893</v>
      </c>
      <c r="G527" s="53">
        <v>8714</v>
      </c>
      <c r="H527" s="53">
        <v>1158</v>
      </c>
      <c r="I527" s="54">
        <v>579483</v>
      </c>
    </row>
    <row r="528" spans="1:9" ht="14.1" customHeight="1" x14ac:dyDescent="0.2">
      <c r="A528" s="66">
        <v>3433</v>
      </c>
      <c r="B528" s="78" t="s">
        <v>307</v>
      </c>
      <c r="C528" s="60">
        <v>3141</v>
      </c>
      <c r="D528" s="52">
        <v>72648</v>
      </c>
      <c r="E528" s="53">
        <v>0</v>
      </c>
      <c r="F528" s="53">
        <v>24555</v>
      </c>
      <c r="G528" s="53">
        <v>1453</v>
      </c>
      <c r="H528" s="53">
        <v>427</v>
      </c>
      <c r="I528" s="54">
        <v>99083</v>
      </c>
    </row>
    <row r="529" spans="1:9" ht="14.1" customHeight="1" x14ac:dyDescent="0.2">
      <c r="A529" s="55">
        <v>3433</v>
      </c>
      <c r="B529" s="69" t="s">
        <v>308</v>
      </c>
      <c r="C529" s="110"/>
      <c r="D529" s="61">
        <v>508383</v>
      </c>
      <c r="E529" s="62">
        <v>-10017</v>
      </c>
      <c r="F529" s="62">
        <v>168448</v>
      </c>
      <c r="G529" s="62">
        <v>10167</v>
      </c>
      <c r="H529" s="62">
        <v>1585</v>
      </c>
      <c r="I529" s="63">
        <v>678566</v>
      </c>
    </row>
    <row r="530" spans="1:9" ht="14.1" customHeight="1" x14ac:dyDescent="0.2">
      <c r="A530" s="76">
        <v>3432</v>
      </c>
      <c r="B530" s="77" t="s">
        <v>309</v>
      </c>
      <c r="C530" s="76">
        <v>3117</v>
      </c>
      <c r="D530" s="52">
        <v>737849</v>
      </c>
      <c r="E530" s="53">
        <v>3926</v>
      </c>
      <c r="F530" s="53">
        <v>250720</v>
      </c>
      <c r="G530" s="53">
        <v>14757</v>
      </c>
      <c r="H530" s="53">
        <v>34646</v>
      </c>
      <c r="I530" s="54">
        <v>1041898</v>
      </c>
    </row>
    <row r="531" spans="1:9" ht="14.1" customHeight="1" x14ac:dyDescent="0.2">
      <c r="A531" s="66">
        <v>3432</v>
      </c>
      <c r="B531" s="78" t="s">
        <v>309</v>
      </c>
      <c r="C531" s="60">
        <v>3141</v>
      </c>
      <c r="D531" s="52">
        <v>79757</v>
      </c>
      <c r="E531" s="53">
        <v>0</v>
      </c>
      <c r="F531" s="53">
        <v>26958</v>
      </c>
      <c r="G531" s="53">
        <v>1595</v>
      </c>
      <c r="H531" s="53">
        <v>733</v>
      </c>
      <c r="I531" s="54">
        <v>109043</v>
      </c>
    </row>
    <row r="532" spans="1:9" ht="14.1" customHeight="1" x14ac:dyDescent="0.2">
      <c r="A532" s="76">
        <v>3432</v>
      </c>
      <c r="B532" s="77" t="s">
        <v>310</v>
      </c>
      <c r="C532" s="76">
        <v>3143</v>
      </c>
      <c r="D532" s="52">
        <v>67300</v>
      </c>
      <c r="E532" s="53">
        <v>0</v>
      </c>
      <c r="F532" s="53">
        <v>22747</v>
      </c>
      <c r="G532" s="53">
        <v>1346</v>
      </c>
      <c r="H532" s="53">
        <v>237</v>
      </c>
      <c r="I532" s="54">
        <v>91630</v>
      </c>
    </row>
    <row r="533" spans="1:9" ht="14.1" customHeight="1" x14ac:dyDescent="0.2">
      <c r="A533" s="55">
        <v>3432</v>
      </c>
      <c r="B533" s="69" t="s">
        <v>311</v>
      </c>
      <c r="C533" s="110"/>
      <c r="D533" s="61">
        <v>884906</v>
      </c>
      <c r="E533" s="62">
        <v>3926</v>
      </c>
      <c r="F533" s="62">
        <v>300425</v>
      </c>
      <c r="G533" s="62">
        <v>17698</v>
      </c>
      <c r="H533" s="62">
        <v>35616</v>
      </c>
      <c r="I533" s="63">
        <v>1242571</v>
      </c>
    </row>
    <row r="534" spans="1:9" ht="14.1" customHeight="1" x14ac:dyDescent="0.2">
      <c r="A534" s="64">
        <v>3435</v>
      </c>
      <c r="B534" s="68" t="s">
        <v>312</v>
      </c>
      <c r="C534" s="64">
        <v>3111</v>
      </c>
      <c r="D534" s="52">
        <v>950896</v>
      </c>
      <c r="E534" s="53">
        <v>0</v>
      </c>
      <c r="F534" s="53">
        <v>321403</v>
      </c>
      <c r="G534" s="53">
        <v>19018</v>
      </c>
      <c r="H534" s="53">
        <v>18755</v>
      </c>
      <c r="I534" s="54">
        <v>1310072</v>
      </c>
    </row>
    <row r="535" spans="1:9" ht="14.1" customHeight="1" x14ac:dyDescent="0.2">
      <c r="A535" s="76">
        <v>3435</v>
      </c>
      <c r="B535" s="77" t="s">
        <v>312</v>
      </c>
      <c r="C535" s="76">
        <v>3113</v>
      </c>
      <c r="D535" s="52">
        <v>3142753</v>
      </c>
      <c r="E535" s="53">
        <v>11667</v>
      </c>
      <c r="F535" s="53">
        <v>1066194</v>
      </c>
      <c r="G535" s="53">
        <v>62856</v>
      </c>
      <c r="H535" s="53">
        <v>124272</v>
      </c>
      <c r="I535" s="54">
        <v>4407742</v>
      </c>
    </row>
    <row r="536" spans="1:9" ht="14.1" customHeight="1" x14ac:dyDescent="0.2">
      <c r="A536" s="66">
        <v>3435</v>
      </c>
      <c r="B536" s="78" t="s">
        <v>312</v>
      </c>
      <c r="C536" s="60">
        <v>3141</v>
      </c>
      <c r="D536" s="52">
        <v>388964</v>
      </c>
      <c r="E536" s="53">
        <v>-3333</v>
      </c>
      <c r="F536" s="53">
        <v>130343</v>
      </c>
      <c r="G536" s="53">
        <v>7779</v>
      </c>
      <c r="H536" s="53">
        <v>4106</v>
      </c>
      <c r="I536" s="54">
        <v>527859</v>
      </c>
    </row>
    <row r="537" spans="1:9" ht="14.1" customHeight="1" x14ac:dyDescent="0.2">
      <c r="A537" s="76">
        <v>3435</v>
      </c>
      <c r="B537" s="77" t="s">
        <v>312</v>
      </c>
      <c r="C537" s="76">
        <v>3143</v>
      </c>
      <c r="D537" s="52">
        <v>171550</v>
      </c>
      <c r="E537" s="53">
        <v>0</v>
      </c>
      <c r="F537" s="53">
        <v>57983</v>
      </c>
      <c r="G537" s="53">
        <v>3431</v>
      </c>
      <c r="H537" s="53">
        <v>605</v>
      </c>
      <c r="I537" s="54">
        <v>233569</v>
      </c>
    </row>
    <row r="538" spans="1:9" ht="14.1" customHeight="1" thickBot="1" x14ac:dyDescent="0.25">
      <c r="A538" s="85">
        <v>3435</v>
      </c>
      <c r="B538" s="86" t="s">
        <v>313</v>
      </c>
      <c r="C538" s="133"/>
      <c r="D538" s="87">
        <v>4654163</v>
      </c>
      <c r="E538" s="88">
        <v>8334</v>
      </c>
      <c r="F538" s="88">
        <v>1575923</v>
      </c>
      <c r="G538" s="88">
        <v>93084</v>
      </c>
      <c r="H538" s="88">
        <v>147738</v>
      </c>
      <c r="I538" s="89">
        <v>6479242</v>
      </c>
    </row>
    <row r="539" spans="1:9" ht="14.1" customHeight="1" thickBot="1" x14ac:dyDescent="0.25">
      <c r="A539" s="90"/>
      <c r="B539" s="91" t="s">
        <v>314</v>
      </c>
      <c r="C539" s="90"/>
      <c r="D539" s="127">
        <f t="shared" ref="D539:I539" si="210">D410+D413+D416+D419+D422+D425+D428+D431+D434+D437+D440+D443+D446+D449+D452+D455+D458+D461+D464+D468+D472+D476+D480+D484+D488+D492+D496+D500+D502+D507+D512+D515+D518+D521+D526+D529+D533+D538</f>
        <v>74083932</v>
      </c>
      <c r="E539" s="92">
        <f t="shared" si="210"/>
        <v>204677</v>
      </c>
      <c r="F539" s="92">
        <f t="shared" si="210"/>
        <v>25113089</v>
      </c>
      <c r="G539" s="92">
        <f t="shared" si="210"/>
        <v>1481679</v>
      </c>
      <c r="H539" s="92">
        <f t="shared" si="210"/>
        <v>1977565</v>
      </c>
      <c r="I539" s="93">
        <f t="shared" si="210"/>
        <v>102860942</v>
      </c>
    </row>
    <row r="540" spans="1:9" ht="14.1" customHeight="1" x14ac:dyDescent="0.2">
      <c r="A540" s="64">
        <v>3440</v>
      </c>
      <c r="B540" s="68" t="s">
        <v>315</v>
      </c>
      <c r="C540" s="64">
        <v>3111</v>
      </c>
      <c r="D540" s="52">
        <v>1263702</v>
      </c>
      <c r="E540" s="53">
        <v>20000</v>
      </c>
      <c r="F540" s="53">
        <v>433891</v>
      </c>
      <c r="G540" s="53">
        <v>25274</v>
      </c>
      <c r="H540" s="53">
        <v>8258</v>
      </c>
      <c r="I540" s="54">
        <v>1751125</v>
      </c>
    </row>
    <row r="541" spans="1:9" ht="14.1" customHeight="1" x14ac:dyDescent="0.2">
      <c r="A541" s="60">
        <v>3440</v>
      </c>
      <c r="B541" s="75" t="s">
        <v>315</v>
      </c>
      <c r="C541" s="60">
        <v>3141</v>
      </c>
      <c r="D541" s="52">
        <v>225971</v>
      </c>
      <c r="E541" s="53">
        <v>13333</v>
      </c>
      <c r="F541" s="53">
        <v>80885</v>
      </c>
      <c r="G541" s="53">
        <v>4520</v>
      </c>
      <c r="H541" s="53">
        <v>1603</v>
      </c>
      <c r="I541" s="54">
        <v>326312</v>
      </c>
    </row>
    <row r="542" spans="1:9" ht="14.1" customHeight="1" x14ac:dyDescent="0.2">
      <c r="A542" s="55">
        <v>3440</v>
      </c>
      <c r="B542" s="69" t="s">
        <v>316</v>
      </c>
      <c r="C542" s="110"/>
      <c r="D542" s="94">
        <v>1489673</v>
      </c>
      <c r="E542" s="95">
        <v>33333</v>
      </c>
      <c r="F542" s="95">
        <v>514776</v>
      </c>
      <c r="G542" s="95">
        <v>29794</v>
      </c>
      <c r="H542" s="95">
        <v>9861</v>
      </c>
      <c r="I542" s="96">
        <v>2077437</v>
      </c>
    </row>
    <row r="543" spans="1:9" ht="14.1" customHeight="1" x14ac:dyDescent="0.2">
      <c r="A543" s="97">
        <v>3458</v>
      </c>
      <c r="B543" s="98" t="s">
        <v>317</v>
      </c>
      <c r="C543" s="64">
        <v>3233</v>
      </c>
      <c r="D543" s="52">
        <v>351811</v>
      </c>
      <c r="E543" s="53">
        <v>16666</v>
      </c>
      <c r="F543" s="53">
        <v>124546</v>
      </c>
      <c r="G543" s="53">
        <v>7036</v>
      </c>
      <c r="H543" s="53">
        <v>5987</v>
      </c>
      <c r="I543" s="54">
        <v>506046</v>
      </c>
    </row>
    <row r="544" spans="1:9" ht="14.1" customHeight="1" x14ac:dyDescent="0.2">
      <c r="A544" s="55">
        <v>3458</v>
      </c>
      <c r="B544" s="99" t="s">
        <v>318</v>
      </c>
      <c r="C544" s="110"/>
      <c r="D544" s="61">
        <v>351811</v>
      </c>
      <c r="E544" s="62">
        <v>16666</v>
      </c>
      <c r="F544" s="62">
        <v>124546</v>
      </c>
      <c r="G544" s="62">
        <v>7036</v>
      </c>
      <c r="H544" s="62">
        <v>5987</v>
      </c>
      <c r="I544" s="63">
        <v>506046</v>
      </c>
    </row>
    <row r="545" spans="1:9" ht="14.1" customHeight="1" x14ac:dyDescent="0.2">
      <c r="A545" s="76">
        <v>3439</v>
      </c>
      <c r="B545" s="77" t="s">
        <v>319</v>
      </c>
      <c r="C545" s="76">
        <v>3113</v>
      </c>
      <c r="D545" s="52">
        <v>2725345</v>
      </c>
      <c r="E545" s="53">
        <v>19000</v>
      </c>
      <c r="F545" s="53">
        <v>927589</v>
      </c>
      <c r="G545" s="53">
        <v>54507</v>
      </c>
      <c r="H545" s="53">
        <v>144416</v>
      </c>
      <c r="I545" s="54">
        <v>3870857</v>
      </c>
    </row>
    <row r="546" spans="1:9" ht="14.1" customHeight="1" x14ac:dyDescent="0.2">
      <c r="A546" s="60">
        <v>3439</v>
      </c>
      <c r="B546" s="75" t="s">
        <v>319</v>
      </c>
      <c r="C546" s="60">
        <v>3143</v>
      </c>
      <c r="D546" s="52">
        <v>230867</v>
      </c>
      <c r="E546" s="53">
        <v>4333</v>
      </c>
      <c r="F546" s="53">
        <v>79497</v>
      </c>
      <c r="G546" s="53">
        <v>4617</v>
      </c>
      <c r="H546" s="53">
        <v>862</v>
      </c>
      <c r="I546" s="54">
        <v>320176</v>
      </c>
    </row>
    <row r="547" spans="1:9" ht="14.1" customHeight="1" x14ac:dyDescent="0.2">
      <c r="A547" s="55">
        <v>3439</v>
      </c>
      <c r="B547" s="69" t="s">
        <v>320</v>
      </c>
      <c r="C547" s="110"/>
      <c r="D547" s="61">
        <v>2956212</v>
      </c>
      <c r="E547" s="62">
        <v>23333</v>
      </c>
      <c r="F547" s="62">
        <v>1007086</v>
      </c>
      <c r="G547" s="62">
        <v>59124</v>
      </c>
      <c r="H547" s="62">
        <v>145278</v>
      </c>
      <c r="I547" s="63">
        <v>4191033</v>
      </c>
    </row>
    <row r="548" spans="1:9" ht="14.1" customHeight="1" x14ac:dyDescent="0.2">
      <c r="A548" s="76">
        <v>3438</v>
      </c>
      <c r="B548" s="77" t="s">
        <v>321</v>
      </c>
      <c r="C548" s="76">
        <v>3113</v>
      </c>
      <c r="D548" s="52">
        <v>3125006</v>
      </c>
      <c r="E548" s="53">
        <v>8692</v>
      </c>
      <c r="F548" s="53">
        <v>1059190</v>
      </c>
      <c r="G548" s="53">
        <v>62501</v>
      </c>
      <c r="H548" s="53">
        <v>108220</v>
      </c>
      <c r="I548" s="54">
        <v>4363609</v>
      </c>
    </row>
    <row r="549" spans="1:9" ht="14.1" customHeight="1" x14ac:dyDescent="0.2">
      <c r="A549" s="60">
        <v>3438</v>
      </c>
      <c r="B549" s="75" t="s">
        <v>321</v>
      </c>
      <c r="C549" s="60">
        <v>3143</v>
      </c>
      <c r="D549" s="52">
        <v>214727</v>
      </c>
      <c r="E549" s="53">
        <v>0</v>
      </c>
      <c r="F549" s="53">
        <v>72578</v>
      </c>
      <c r="G549" s="53">
        <v>4294</v>
      </c>
      <c r="H549" s="53">
        <v>614</v>
      </c>
      <c r="I549" s="54">
        <v>292213</v>
      </c>
    </row>
    <row r="550" spans="1:9" ht="14.1" customHeight="1" x14ac:dyDescent="0.2">
      <c r="A550" s="55">
        <v>3438</v>
      </c>
      <c r="B550" s="69" t="s">
        <v>322</v>
      </c>
      <c r="C550" s="110"/>
      <c r="D550" s="61">
        <v>3339733</v>
      </c>
      <c r="E550" s="62">
        <v>8692</v>
      </c>
      <c r="F550" s="62">
        <v>1131768</v>
      </c>
      <c r="G550" s="62">
        <v>66795</v>
      </c>
      <c r="H550" s="62">
        <v>108834</v>
      </c>
      <c r="I550" s="63">
        <v>4655822</v>
      </c>
    </row>
    <row r="551" spans="1:9" ht="14.1" customHeight="1" x14ac:dyDescent="0.2">
      <c r="A551" s="97">
        <v>3459</v>
      </c>
      <c r="B551" s="98" t="s">
        <v>323</v>
      </c>
      <c r="C551" s="64">
        <v>3231</v>
      </c>
      <c r="D551" s="52">
        <v>1571443</v>
      </c>
      <c r="E551" s="53">
        <v>30000</v>
      </c>
      <c r="F551" s="53">
        <v>541288</v>
      </c>
      <c r="G551" s="53">
        <v>31429</v>
      </c>
      <c r="H551" s="53">
        <v>10102</v>
      </c>
      <c r="I551" s="54">
        <v>2184262</v>
      </c>
    </row>
    <row r="552" spans="1:9" ht="14.1" customHeight="1" x14ac:dyDescent="0.2">
      <c r="A552" s="55">
        <v>3459</v>
      </c>
      <c r="B552" s="99" t="s">
        <v>324</v>
      </c>
      <c r="C552" s="110"/>
      <c r="D552" s="94">
        <v>1571443</v>
      </c>
      <c r="E552" s="95">
        <v>30000</v>
      </c>
      <c r="F552" s="95">
        <v>541288</v>
      </c>
      <c r="G552" s="95">
        <v>31429</v>
      </c>
      <c r="H552" s="95">
        <v>10102</v>
      </c>
      <c r="I552" s="96">
        <v>2184262</v>
      </c>
    </row>
    <row r="553" spans="1:9" ht="14.1" customHeight="1" x14ac:dyDescent="0.2">
      <c r="A553" s="64">
        <v>3401</v>
      </c>
      <c r="B553" s="68" t="s">
        <v>325</v>
      </c>
      <c r="C553" s="64">
        <v>3111</v>
      </c>
      <c r="D553" s="52">
        <v>210053</v>
      </c>
      <c r="E553" s="53">
        <v>1500</v>
      </c>
      <c r="F553" s="53">
        <v>71505</v>
      </c>
      <c r="G553" s="53">
        <v>4201</v>
      </c>
      <c r="H553" s="53">
        <v>4004</v>
      </c>
      <c r="I553" s="54">
        <v>291263</v>
      </c>
    </row>
    <row r="554" spans="1:9" ht="14.1" customHeight="1" x14ac:dyDescent="0.2">
      <c r="A554" s="64">
        <v>3401</v>
      </c>
      <c r="B554" s="77" t="s">
        <v>325</v>
      </c>
      <c r="C554" s="76">
        <v>3117</v>
      </c>
      <c r="D554" s="52">
        <v>337736</v>
      </c>
      <c r="E554" s="53">
        <v>3667</v>
      </c>
      <c r="F554" s="53">
        <v>115394</v>
      </c>
      <c r="G554" s="53">
        <v>6754</v>
      </c>
      <c r="H554" s="53">
        <v>13425</v>
      </c>
      <c r="I554" s="54">
        <v>476976</v>
      </c>
    </row>
    <row r="555" spans="1:9" ht="14.1" customHeight="1" x14ac:dyDescent="0.2">
      <c r="A555" s="76">
        <v>3401</v>
      </c>
      <c r="B555" s="77" t="s">
        <v>325</v>
      </c>
      <c r="C555" s="76">
        <v>3141</v>
      </c>
      <c r="D555" s="52">
        <v>89353</v>
      </c>
      <c r="E555" s="53">
        <v>667</v>
      </c>
      <c r="F555" s="53">
        <v>30427</v>
      </c>
      <c r="G555" s="53">
        <v>1787</v>
      </c>
      <c r="H555" s="53">
        <v>513</v>
      </c>
      <c r="I555" s="54">
        <v>122747</v>
      </c>
    </row>
    <row r="556" spans="1:9" ht="14.1" customHeight="1" x14ac:dyDescent="0.2">
      <c r="A556" s="60">
        <v>3401</v>
      </c>
      <c r="B556" s="75" t="s">
        <v>325</v>
      </c>
      <c r="C556" s="60">
        <v>3143</v>
      </c>
      <c r="D556" s="52">
        <v>75834</v>
      </c>
      <c r="E556" s="53">
        <v>0</v>
      </c>
      <c r="F556" s="53">
        <v>25632</v>
      </c>
      <c r="G556" s="53">
        <v>1517</v>
      </c>
      <c r="H556" s="53">
        <v>275</v>
      </c>
      <c r="I556" s="54">
        <v>103258</v>
      </c>
    </row>
    <row r="557" spans="1:9" ht="14.1" customHeight="1" x14ac:dyDescent="0.2">
      <c r="A557" s="55">
        <v>3401</v>
      </c>
      <c r="B557" s="69" t="s">
        <v>326</v>
      </c>
      <c r="C557" s="110"/>
      <c r="D557" s="100">
        <v>712976</v>
      </c>
      <c r="E557" s="101">
        <v>5834</v>
      </c>
      <c r="F557" s="101">
        <v>242958</v>
      </c>
      <c r="G557" s="101">
        <v>14259</v>
      </c>
      <c r="H557" s="101">
        <v>18217</v>
      </c>
      <c r="I557" s="102">
        <v>994244</v>
      </c>
    </row>
    <row r="558" spans="1:9" ht="14.1" customHeight="1" x14ac:dyDescent="0.2">
      <c r="A558" s="64">
        <v>3404</v>
      </c>
      <c r="B558" s="68" t="s">
        <v>327</v>
      </c>
      <c r="C558" s="64">
        <v>3111</v>
      </c>
      <c r="D558" s="52">
        <v>777010</v>
      </c>
      <c r="E558" s="53">
        <v>0</v>
      </c>
      <c r="F558" s="53">
        <v>262629</v>
      </c>
      <c r="G558" s="53">
        <v>15540</v>
      </c>
      <c r="H558" s="53">
        <v>12178</v>
      </c>
      <c r="I558" s="54">
        <v>1067357</v>
      </c>
    </row>
    <row r="559" spans="1:9" ht="14.1" customHeight="1" x14ac:dyDescent="0.2">
      <c r="A559" s="76">
        <v>3404</v>
      </c>
      <c r="B559" s="77" t="s">
        <v>327</v>
      </c>
      <c r="C559" s="76">
        <v>3113</v>
      </c>
      <c r="D559" s="52">
        <v>2573615</v>
      </c>
      <c r="E559" s="53">
        <v>0</v>
      </c>
      <c r="F559" s="53">
        <v>869882</v>
      </c>
      <c r="G559" s="53">
        <v>51472</v>
      </c>
      <c r="H559" s="53">
        <v>77637</v>
      </c>
      <c r="I559" s="54">
        <v>3572606</v>
      </c>
    </row>
    <row r="560" spans="1:9" ht="14.1" customHeight="1" x14ac:dyDescent="0.2">
      <c r="A560" s="76">
        <v>3404</v>
      </c>
      <c r="B560" s="77" t="s">
        <v>327</v>
      </c>
      <c r="C560" s="76">
        <v>3141</v>
      </c>
      <c r="D560" s="52">
        <v>289867</v>
      </c>
      <c r="E560" s="53">
        <v>0</v>
      </c>
      <c r="F560" s="53">
        <v>97975</v>
      </c>
      <c r="G560" s="53">
        <v>5797</v>
      </c>
      <c r="H560" s="53">
        <v>2872</v>
      </c>
      <c r="I560" s="54">
        <v>396511</v>
      </c>
    </row>
    <row r="561" spans="1:9" ht="14.1" customHeight="1" x14ac:dyDescent="0.2">
      <c r="A561" s="60">
        <v>3404</v>
      </c>
      <c r="B561" s="77" t="s">
        <v>327</v>
      </c>
      <c r="C561" s="60">
        <v>3143</v>
      </c>
      <c r="D561" s="52">
        <v>174796</v>
      </c>
      <c r="E561" s="53">
        <v>0</v>
      </c>
      <c r="F561" s="53">
        <v>59082</v>
      </c>
      <c r="G561" s="53">
        <v>3496</v>
      </c>
      <c r="H561" s="53">
        <v>570</v>
      </c>
      <c r="I561" s="54">
        <v>237944</v>
      </c>
    </row>
    <row r="562" spans="1:9" ht="14.1" customHeight="1" x14ac:dyDescent="0.2">
      <c r="A562" s="55">
        <v>3404</v>
      </c>
      <c r="B562" s="69" t="s">
        <v>328</v>
      </c>
      <c r="C562" s="110"/>
      <c r="D562" s="100">
        <v>3815288</v>
      </c>
      <c r="E562" s="101">
        <v>0</v>
      </c>
      <c r="F562" s="101">
        <v>1289568</v>
      </c>
      <c r="G562" s="101">
        <v>76305</v>
      </c>
      <c r="H562" s="101">
        <v>93257</v>
      </c>
      <c r="I562" s="102">
        <v>5274418</v>
      </c>
    </row>
    <row r="563" spans="1:9" ht="14.1" customHeight="1" x14ac:dyDescent="0.2">
      <c r="A563" s="64">
        <v>3477</v>
      </c>
      <c r="B563" s="68" t="s">
        <v>329</v>
      </c>
      <c r="C563" s="64">
        <v>3111</v>
      </c>
      <c r="D563" s="52">
        <v>547319</v>
      </c>
      <c r="E563" s="53">
        <v>0</v>
      </c>
      <c r="F563" s="53">
        <v>184994</v>
      </c>
      <c r="G563" s="53">
        <v>10946</v>
      </c>
      <c r="H563" s="53">
        <v>6308</v>
      </c>
      <c r="I563" s="54">
        <v>749567</v>
      </c>
    </row>
    <row r="564" spans="1:9" ht="14.1" customHeight="1" x14ac:dyDescent="0.2">
      <c r="A564" s="76">
        <v>3477</v>
      </c>
      <c r="B564" s="77" t="s">
        <v>329</v>
      </c>
      <c r="C564" s="76">
        <v>3141</v>
      </c>
      <c r="D564" s="52">
        <v>80931</v>
      </c>
      <c r="E564" s="53">
        <v>0</v>
      </c>
      <c r="F564" s="53">
        <v>27354</v>
      </c>
      <c r="G564" s="53">
        <v>1619</v>
      </c>
      <c r="H564" s="53">
        <v>490</v>
      </c>
      <c r="I564" s="54">
        <v>110394</v>
      </c>
    </row>
    <row r="565" spans="1:9" ht="14.1" customHeight="1" x14ac:dyDescent="0.2">
      <c r="A565" s="55">
        <v>3477</v>
      </c>
      <c r="B565" s="69" t="s">
        <v>330</v>
      </c>
      <c r="C565" s="110"/>
      <c r="D565" s="94">
        <v>628250</v>
      </c>
      <c r="E565" s="95">
        <v>0</v>
      </c>
      <c r="F565" s="95">
        <v>212348</v>
      </c>
      <c r="G565" s="95">
        <v>12565</v>
      </c>
      <c r="H565" s="95">
        <v>6798</v>
      </c>
      <c r="I565" s="96">
        <v>859961</v>
      </c>
    </row>
    <row r="566" spans="1:9" ht="14.1" customHeight="1" x14ac:dyDescent="0.2">
      <c r="A566" s="76">
        <v>3476</v>
      </c>
      <c r="B566" s="77" t="s">
        <v>331</v>
      </c>
      <c r="C566" s="76">
        <v>3113</v>
      </c>
      <c r="D566" s="52">
        <v>1288935</v>
      </c>
      <c r="E566" s="53">
        <v>0</v>
      </c>
      <c r="F566" s="53">
        <v>435660</v>
      </c>
      <c r="G566" s="53">
        <v>25779</v>
      </c>
      <c r="H566" s="53">
        <v>34609</v>
      </c>
      <c r="I566" s="54">
        <v>1784983</v>
      </c>
    </row>
    <row r="567" spans="1:9" ht="14.1" customHeight="1" x14ac:dyDescent="0.2">
      <c r="A567" s="76">
        <v>3476</v>
      </c>
      <c r="B567" s="77" t="s">
        <v>331</v>
      </c>
      <c r="C567" s="76">
        <v>3141</v>
      </c>
      <c r="D567" s="52">
        <v>121791</v>
      </c>
      <c r="E567" s="53">
        <v>0</v>
      </c>
      <c r="F567" s="53">
        <v>41165</v>
      </c>
      <c r="G567" s="53">
        <v>2436</v>
      </c>
      <c r="H567" s="53">
        <v>1238</v>
      </c>
      <c r="I567" s="54">
        <v>166630</v>
      </c>
    </row>
    <row r="568" spans="1:9" ht="14.1" customHeight="1" x14ac:dyDescent="0.2">
      <c r="A568" s="76">
        <v>3476</v>
      </c>
      <c r="B568" s="75" t="s">
        <v>331</v>
      </c>
      <c r="C568" s="60">
        <v>3143</v>
      </c>
      <c r="D568" s="52">
        <v>77481</v>
      </c>
      <c r="E568" s="53">
        <v>0</v>
      </c>
      <c r="F568" s="53">
        <v>26189</v>
      </c>
      <c r="G568" s="53">
        <v>1550</v>
      </c>
      <c r="H568" s="53">
        <v>285</v>
      </c>
      <c r="I568" s="54">
        <v>105505</v>
      </c>
    </row>
    <row r="569" spans="1:9" ht="14.1" customHeight="1" x14ac:dyDescent="0.2">
      <c r="A569" s="55">
        <v>3476</v>
      </c>
      <c r="B569" s="69" t="s">
        <v>332</v>
      </c>
      <c r="C569" s="110"/>
      <c r="D569" s="61">
        <v>1488207</v>
      </c>
      <c r="E569" s="62">
        <v>0</v>
      </c>
      <c r="F569" s="62">
        <v>503014</v>
      </c>
      <c r="G569" s="62">
        <v>29765</v>
      </c>
      <c r="H569" s="62">
        <v>36132</v>
      </c>
      <c r="I569" s="63">
        <v>2057118</v>
      </c>
    </row>
    <row r="570" spans="1:9" ht="14.1" customHeight="1" x14ac:dyDescent="0.2">
      <c r="A570" s="64">
        <v>3424</v>
      </c>
      <c r="B570" s="68" t="s">
        <v>333</v>
      </c>
      <c r="C570" s="64">
        <v>3111</v>
      </c>
      <c r="D570" s="52">
        <v>161021</v>
      </c>
      <c r="E570" s="53">
        <v>0</v>
      </c>
      <c r="F570" s="53">
        <v>54425</v>
      </c>
      <c r="G570" s="53">
        <v>3220</v>
      </c>
      <c r="H570" s="53">
        <v>3736</v>
      </c>
      <c r="I570" s="54">
        <v>222402</v>
      </c>
    </row>
    <row r="571" spans="1:9" ht="14.1" customHeight="1" x14ac:dyDescent="0.2">
      <c r="A571" s="64">
        <v>3424</v>
      </c>
      <c r="B571" s="77" t="s">
        <v>333</v>
      </c>
      <c r="C571" s="76">
        <v>3117</v>
      </c>
      <c r="D571" s="52">
        <v>347082</v>
      </c>
      <c r="E571" s="53">
        <v>7500</v>
      </c>
      <c r="F571" s="53">
        <v>119848</v>
      </c>
      <c r="G571" s="53">
        <v>6941</v>
      </c>
      <c r="H571" s="53">
        <v>13233</v>
      </c>
      <c r="I571" s="54">
        <v>494604</v>
      </c>
    </row>
    <row r="572" spans="1:9" ht="14.1" customHeight="1" x14ac:dyDescent="0.2">
      <c r="A572" s="76">
        <v>3424</v>
      </c>
      <c r="B572" s="77" t="s">
        <v>333</v>
      </c>
      <c r="C572" s="76">
        <v>3141</v>
      </c>
      <c r="D572" s="52">
        <v>90318</v>
      </c>
      <c r="E572" s="53">
        <v>0</v>
      </c>
      <c r="F572" s="53">
        <v>30528</v>
      </c>
      <c r="G572" s="53">
        <v>1806</v>
      </c>
      <c r="H572" s="53">
        <v>637</v>
      </c>
      <c r="I572" s="54">
        <v>123289</v>
      </c>
    </row>
    <row r="573" spans="1:9" ht="14.1" customHeight="1" x14ac:dyDescent="0.2">
      <c r="A573" s="60">
        <v>3424</v>
      </c>
      <c r="B573" s="75" t="s">
        <v>333</v>
      </c>
      <c r="C573" s="60">
        <v>3143</v>
      </c>
      <c r="D573" s="52">
        <v>74910</v>
      </c>
      <c r="E573" s="53">
        <v>0</v>
      </c>
      <c r="F573" s="53">
        <v>25320</v>
      </c>
      <c r="G573" s="53">
        <v>1498</v>
      </c>
      <c r="H573" s="53">
        <v>237</v>
      </c>
      <c r="I573" s="54">
        <v>101965</v>
      </c>
    </row>
    <row r="574" spans="1:9" ht="14.1" customHeight="1" x14ac:dyDescent="0.2">
      <c r="A574" s="55">
        <v>3424</v>
      </c>
      <c r="B574" s="69" t="s">
        <v>334</v>
      </c>
      <c r="C574" s="110"/>
      <c r="D574" s="94">
        <v>673331</v>
      </c>
      <c r="E574" s="95">
        <v>7500</v>
      </c>
      <c r="F574" s="95">
        <v>230121</v>
      </c>
      <c r="G574" s="95">
        <v>13465</v>
      </c>
      <c r="H574" s="95">
        <v>17843</v>
      </c>
      <c r="I574" s="96">
        <v>942260</v>
      </c>
    </row>
    <row r="575" spans="1:9" ht="14.1" customHeight="1" x14ac:dyDescent="0.2">
      <c r="A575" s="64">
        <v>3430</v>
      </c>
      <c r="B575" s="68" t="s">
        <v>335</v>
      </c>
      <c r="C575" s="64">
        <v>3111</v>
      </c>
      <c r="D575" s="52">
        <v>520467</v>
      </c>
      <c r="E575" s="53">
        <v>3334</v>
      </c>
      <c r="F575" s="53">
        <v>177045</v>
      </c>
      <c r="G575" s="53">
        <v>10409</v>
      </c>
      <c r="H575" s="53">
        <v>-691</v>
      </c>
      <c r="I575" s="54">
        <v>710564</v>
      </c>
    </row>
    <row r="576" spans="1:9" ht="14.1" customHeight="1" x14ac:dyDescent="0.2">
      <c r="A576" s="76">
        <v>3430</v>
      </c>
      <c r="B576" s="77" t="s">
        <v>335</v>
      </c>
      <c r="C576" s="76">
        <v>3141</v>
      </c>
      <c r="D576" s="52">
        <v>76490</v>
      </c>
      <c r="E576" s="53">
        <v>0</v>
      </c>
      <c r="F576" s="53">
        <v>25853</v>
      </c>
      <c r="G576" s="53">
        <v>1530</v>
      </c>
      <c r="H576" s="53">
        <v>451</v>
      </c>
      <c r="I576" s="54">
        <v>104324</v>
      </c>
    </row>
    <row r="577" spans="1:9" ht="14.1" customHeight="1" x14ac:dyDescent="0.2">
      <c r="A577" s="55">
        <v>3430</v>
      </c>
      <c r="B577" s="69" t="s">
        <v>336</v>
      </c>
      <c r="C577" s="110"/>
      <c r="D577" s="94">
        <v>596957</v>
      </c>
      <c r="E577" s="95">
        <v>3334</v>
      </c>
      <c r="F577" s="95">
        <v>202898</v>
      </c>
      <c r="G577" s="95">
        <v>11939</v>
      </c>
      <c r="H577" s="95">
        <v>-240</v>
      </c>
      <c r="I577" s="96">
        <v>814888</v>
      </c>
    </row>
    <row r="578" spans="1:9" ht="14.1" customHeight="1" x14ac:dyDescent="0.2">
      <c r="A578" s="76">
        <v>3431</v>
      </c>
      <c r="B578" s="77" t="s">
        <v>337</v>
      </c>
      <c r="C578" s="76">
        <v>3117</v>
      </c>
      <c r="D578" s="52">
        <v>542619</v>
      </c>
      <c r="E578" s="53">
        <v>16734</v>
      </c>
      <c r="F578" s="53">
        <v>189062</v>
      </c>
      <c r="G578" s="53">
        <v>10853</v>
      </c>
      <c r="H578" s="53">
        <v>19716</v>
      </c>
      <c r="I578" s="54">
        <v>778984</v>
      </c>
    </row>
    <row r="579" spans="1:9" ht="14.1" customHeight="1" x14ac:dyDescent="0.2">
      <c r="A579" s="76">
        <v>3431</v>
      </c>
      <c r="B579" s="77" t="s">
        <v>337</v>
      </c>
      <c r="C579" s="76">
        <v>3141</v>
      </c>
      <c r="D579" s="52">
        <v>50034</v>
      </c>
      <c r="E579" s="53">
        <v>3333</v>
      </c>
      <c r="F579" s="53">
        <v>18038</v>
      </c>
      <c r="G579" s="53">
        <v>1001</v>
      </c>
      <c r="H579" s="53">
        <v>406</v>
      </c>
      <c r="I579" s="54">
        <v>72812</v>
      </c>
    </row>
    <row r="580" spans="1:9" ht="14.1" customHeight="1" x14ac:dyDescent="0.2">
      <c r="A580" s="60">
        <v>3431</v>
      </c>
      <c r="B580" s="75" t="s">
        <v>337</v>
      </c>
      <c r="C580" s="60">
        <v>3143</v>
      </c>
      <c r="D580" s="52">
        <v>93328</v>
      </c>
      <c r="E580" s="53">
        <v>3333</v>
      </c>
      <c r="F580" s="53">
        <v>32672</v>
      </c>
      <c r="G580" s="53">
        <v>1866</v>
      </c>
      <c r="H580" s="53">
        <v>287</v>
      </c>
      <c r="I580" s="54">
        <v>131486</v>
      </c>
    </row>
    <row r="581" spans="1:9" ht="14.1" customHeight="1" x14ac:dyDescent="0.2">
      <c r="A581" s="55">
        <v>3431</v>
      </c>
      <c r="B581" s="69" t="s">
        <v>338</v>
      </c>
      <c r="C581" s="110"/>
      <c r="D581" s="94">
        <v>685981</v>
      </c>
      <c r="E581" s="95">
        <v>23400</v>
      </c>
      <c r="F581" s="95">
        <v>239772</v>
      </c>
      <c r="G581" s="95">
        <v>13720</v>
      </c>
      <c r="H581" s="95">
        <v>20409</v>
      </c>
      <c r="I581" s="96">
        <v>983282</v>
      </c>
    </row>
    <row r="582" spans="1:9" ht="14.1" customHeight="1" x14ac:dyDescent="0.2">
      <c r="A582" s="64">
        <v>3437</v>
      </c>
      <c r="B582" s="68" t="s">
        <v>339</v>
      </c>
      <c r="C582" s="64">
        <v>3111</v>
      </c>
      <c r="D582" s="52">
        <v>1004259</v>
      </c>
      <c r="E582" s="53">
        <v>-1290</v>
      </c>
      <c r="F582" s="53">
        <v>339003</v>
      </c>
      <c r="G582" s="53">
        <v>20086</v>
      </c>
      <c r="H582" s="53">
        <v>7452</v>
      </c>
      <c r="I582" s="54">
        <v>1369510</v>
      </c>
    </row>
    <row r="583" spans="1:9" ht="14.1" customHeight="1" x14ac:dyDescent="0.2">
      <c r="A583" s="76">
        <v>3437</v>
      </c>
      <c r="B583" s="77" t="s">
        <v>339</v>
      </c>
      <c r="C583" s="76">
        <v>3141</v>
      </c>
      <c r="D583" s="52">
        <v>102815</v>
      </c>
      <c r="E583" s="53">
        <v>0</v>
      </c>
      <c r="F583" s="53">
        <v>34751</v>
      </c>
      <c r="G583" s="53">
        <v>2057</v>
      </c>
      <c r="H583" s="53">
        <v>711</v>
      </c>
      <c r="I583" s="54">
        <v>140334</v>
      </c>
    </row>
    <row r="584" spans="1:9" ht="14.1" customHeight="1" x14ac:dyDescent="0.2">
      <c r="A584" s="55">
        <v>3437</v>
      </c>
      <c r="B584" s="69" t="s">
        <v>340</v>
      </c>
      <c r="C584" s="110"/>
      <c r="D584" s="94">
        <v>1107074</v>
      </c>
      <c r="E584" s="95">
        <v>-1290</v>
      </c>
      <c r="F584" s="95">
        <v>373754</v>
      </c>
      <c r="G584" s="95">
        <v>22143</v>
      </c>
      <c r="H584" s="95">
        <v>8163</v>
      </c>
      <c r="I584" s="96">
        <v>1509844</v>
      </c>
    </row>
    <row r="585" spans="1:9" ht="14.1" customHeight="1" x14ac:dyDescent="0.2">
      <c r="A585" s="76">
        <v>3436</v>
      </c>
      <c r="B585" s="77" t="s">
        <v>341</v>
      </c>
      <c r="C585" s="76">
        <v>3113</v>
      </c>
      <c r="D585" s="52">
        <v>2927212</v>
      </c>
      <c r="E585" s="53">
        <v>0</v>
      </c>
      <c r="F585" s="53">
        <v>989398</v>
      </c>
      <c r="G585" s="53">
        <v>58544</v>
      </c>
      <c r="H585" s="53">
        <v>137617</v>
      </c>
      <c r="I585" s="54">
        <v>4112771</v>
      </c>
    </row>
    <row r="586" spans="1:9" ht="14.1" customHeight="1" x14ac:dyDescent="0.2">
      <c r="A586" s="76">
        <v>3436</v>
      </c>
      <c r="B586" s="77" t="s">
        <v>341</v>
      </c>
      <c r="C586" s="76">
        <v>3141</v>
      </c>
      <c r="D586" s="52">
        <v>336169</v>
      </c>
      <c r="E586" s="53">
        <v>0</v>
      </c>
      <c r="F586" s="53">
        <v>113625</v>
      </c>
      <c r="G586" s="53">
        <v>6724</v>
      </c>
      <c r="H586" s="53">
        <v>3700</v>
      </c>
      <c r="I586" s="54">
        <v>460218</v>
      </c>
    </row>
    <row r="587" spans="1:9" ht="14.1" customHeight="1" x14ac:dyDescent="0.2">
      <c r="A587" s="60">
        <v>3436</v>
      </c>
      <c r="B587" s="75" t="s">
        <v>341</v>
      </c>
      <c r="C587" s="60">
        <v>3143</v>
      </c>
      <c r="D587" s="52">
        <v>245117</v>
      </c>
      <c r="E587" s="53">
        <v>0</v>
      </c>
      <c r="F587" s="53">
        <v>82849</v>
      </c>
      <c r="G587" s="53">
        <v>4902</v>
      </c>
      <c r="H587" s="53">
        <v>930</v>
      </c>
      <c r="I587" s="54">
        <v>333798</v>
      </c>
    </row>
    <row r="588" spans="1:9" ht="14.1" customHeight="1" x14ac:dyDescent="0.2">
      <c r="A588" s="55">
        <v>3436</v>
      </c>
      <c r="B588" s="69" t="s">
        <v>342</v>
      </c>
      <c r="C588" s="110"/>
      <c r="D588" s="100">
        <v>3508498</v>
      </c>
      <c r="E588" s="101">
        <v>0</v>
      </c>
      <c r="F588" s="101">
        <v>1185872</v>
      </c>
      <c r="G588" s="101">
        <v>70170</v>
      </c>
      <c r="H588" s="101">
        <v>142247</v>
      </c>
      <c r="I588" s="102">
        <v>4906787</v>
      </c>
    </row>
    <row r="589" spans="1:9" ht="14.1" customHeight="1" x14ac:dyDescent="0.2">
      <c r="A589" s="64">
        <v>3442</v>
      </c>
      <c r="B589" s="68" t="s">
        <v>343</v>
      </c>
      <c r="C589" s="64">
        <v>3111</v>
      </c>
      <c r="D589" s="52">
        <v>574630</v>
      </c>
      <c r="E589" s="53">
        <v>-5539</v>
      </c>
      <c r="F589" s="53">
        <v>192353</v>
      </c>
      <c r="G589" s="53">
        <v>11493</v>
      </c>
      <c r="H589" s="53">
        <v>10943</v>
      </c>
      <c r="I589" s="54">
        <v>783880</v>
      </c>
    </row>
    <row r="590" spans="1:9" ht="14.1" customHeight="1" x14ac:dyDescent="0.2">
      <c r="A590" s="76">
        <v>3442</v>
      </c>
      <c r="B590" s="77" t="s">
        <v>343</v>
      </c>
      <c r="C590" s="76">
        <v>3141</v>
      </c>
      <c r="D590" s="52">
        <v>99265</v>
      </c>
      <c r="E590" s="53">
        <v>0</v>
      </c>
      <c r="F590" s="53">
        <v>33551</v>
      </c>
      <c r="G590" s="53">
        <v>1985</v>
      </c>
      <c r="H590" s="53">
        <v>687</v>
      </c>
      <c r="I590" s="54">
        <v>135488</v>
      </c>
    </row>
    <row r="591" spans="1:9" ht="14.1" customHeight="1" x14ac:dyDescent="0.2">
      <c r="A591" s="55">
        <v>3442</v>
      </c>
      <c r="B591" s="69" t="s">
        <v>344</v>
      </c>
      <c r="C591" s="110"/>
      <c r="D591" s="61">
        <v>673895</v>
      </c>
      <c r="E591" s="62">
        <v>-5539</v>
      </c>
      <c r="F591" s="62">
        <v>225904</v>
      </c>
      <c r="G591" s="62">
        <v>13478</v>
      </c>
      <c r="H591" s="62">
        <v>11630</v>
      </c>
      <c r="I591" s="63">
        <v>919368</v>
      </c>
    </row>
    <row r="592" spans="1:9" ht="14.1" customHeight="1" x14ac:dyDescent="0.2">
      <c r="A592" s="64">
        <v>3452</v>
      </c>
      <c r="B592" s="68" t="s">
        <v>345</v>
      </c>
      <c r="C592" s="64">
        <v>3111</v>
      </c>
      <c r="D592" s="52">
        <v>160552</v>
      </c>
      <c r="E592" s="53">
        <v>0</v>
      </c>
      <c r="F592" s="53">
        <v>54266</v>
      </c>
      <c r="G592" s="53">
        <v>3211</v>
      </c>
      <c r="H592" s="53">
        <v>3169</v>
      </c>
      <c r="I592" s="54">
        <v>221198</v>
      </c>
    </row>
    <row r="593" spans="1:9" ht="14.1" customHeight="1" x14ac:dyDescent="0.2">
      <c r="A593" s="64">
        <v>3452</v>
      </c>
      <c r="B593" s="68" t="s">
        <v>345</v>
      </c>
      <c r="C593" s="64">
        <v>3113</v>
      </c>
      <c r="D593" s="52">
        <v>3146730</v>
      </c>
      <c r="E593" s="53">
        <v>-2000</v>
      </c>
      <c r="F593" s="53">
        <v>1062919</v>
      </c>
      <c r="G593" s="53">
        <v>62934</v>
      </c>
      <c r="H593" s="53">
        <v>77228</v>
      </c>
      <c r="I593" s="54">
        <v>4347811</v>
      </c>
    </row>
    <row r="594" spans="1:9" ht="14.1" customHeight="1" x14ac:dyDescent="0.2">
      <c r="A594" s="76">
        <v>3452</v>
      </c>
      <c r="B594" s="77" t="s">
        <v>345</v>
      </c>
      <c r="C594" s="76">
        <v>3141</v>
      </c>
      <c r="D594" s="52">
        <v>257438</v>
      </c>
      <c r="E594" s="53">
        <v>0</v>
      </c>
      <c r="F594" s="53">
        <v>87014</v>
      </c>
      <c r="G594" s="53">
        <v>5149</v>
      </c>
      <c r="H594" s="53">
        <v>2757</v>
      </c>
      <c r="I594" s="54">
        <v>352358</v>
      </c>
    </row>
    <row r="595" spans="1:9" ht="14.1" customHeight="1" x14ac:dyDescent="0.2">
      <c r="A595" s="60">
        <v>3452</v>
      </c>
      <c r="B595" s="75" t="s">
        <v>345</v>
      </c>
      <c r="C595" s="60">
        <v>3143</v>
      </c>
      <c r="D595" s="52">
        <v>234268</v>
      </c>
      <c r="E595" s="53">
        <v>-1120</v>
      </c>
      <c r="F595" s="53">
        <v>78804</v>
      </c>
      <c r="G595" s="53">
        <v>4686</v>
      </c>
      <c r="H595" s="53">
        <v>624</v>
      </c>
      <c r="I595" s="54">
        <v>317262</v>
      </c>
    </row>
    <row r="596" spans="1:9" ht="14.1" customHeight="1" x14ac:dyDescent="0.2">
      <c r="A596" s="55">
        <v>3452</v>
      </c>
      <c r="B596" s="69" t="s">
        <v>346</v>
      </c>
      <c r="C596" s="110"/>
      <c r="D596" s="94">
        <v>3798988</v>
      </c>
      <c r="E596" s="95">
        <v>-3120</v>
      </c>
      <c r="F596" s="95">
        <v>1283003</v>
      </c>
      <c r="G596" s="95">
        <v>75980</v>
      </c>
      <c r="H596" s="95">
        <v>83778</v>
      </c>
      <c r="I596" s="96">
        <v>5238629</v>
      </c>
    </row>
    <row r="597" spans="1:9" ht="14.1" customHeight="1" x14ac:dyDescent="0.2">
      <c r="A597" s="64">
        <v>3445</v>
      </c>
      <c r="B597" s="68" t="s">
        <v>347</v>
      </c>
      <c r="C597" s="64">
        <v>3111</v>
      </c>
      <c r="D597" s="52">
        <v>174858</v>
      </c>
      <c r="E597" s="53">
        <v>14333</v>
      </c>
      <c r="F597" s="53">
        <v>63946</v>
      </c>
      <c r="G597" s="53">
        <v>3497</v>
      </c>
      <c r="H597" s="53">
        <v>3837</v>
      </c>
      <c r="I597" s="54">
        <v>260471</v>
      </c>
    </row>
    <row r="598" spans="1:9" ht="14.1" customHeight="1" x14ac:dyDescent="0.2">
      <c r="A598" s="76">
        <v>3445</v>
      </c>
      <c r="B598" s="77" t="s">
        <v>347</v>
      </c>
      <c r="C598" s="76">
        <v>3117</v>
      </c>
      <c r="D598" s="52">
        <v>352016</v>
      </c>
      <c r="E598" s="53">
        <v>-1000</v>
      </c>
      <c r="F598" s="53">
        <v>118644</v>
      </c>
      <c r="G598" s="53">
        <v>7041</v>
      </c>
      <c r="H598" s="53">
        <v>7829</v>
      </c>
      <c r="I598" s="54">
        <v>484530</v>
      </c>
    </row>
    <row r="599" spans="1:9" ht="14.1" customHeight="1" x14ac:dyDescent="0.2">
      <c r="A599" s="76">
        <v>3445</v>
      </c>
      <c r="B599" s="77" t="s">
        <v>347</v>
      </c>
      <c r="C599" s="76">
        <v>3141</v>
      </c>
      <c r="D599" s="52">
        <v>67995</v>
      </c>
      <c r="E599" s="53">
        <v>6667</v>
      </c>
      <c r="F599" s="53">
        <v>25235</v>
      </c>
      <c r="G599" s="53">
        <v>1359</v>
      </c>
      <c r="H599" s="53">
        <v>428</v>
      </c>
      <c r="I599" s="54">
        <v>101684</v>
      </c>
    </row>
    <row r="600" spans="1:9" ht="14.1" customHeight="1" x14ac:dyDescent="0.2">
      <c r="A600" s="60">
        <v>3445</v>
      </c>
      <c r="B600" s="75" t="s">
        <v>347</v>
      </c>
      <c r="C600" s="60">
        <v>3143</v>
      </c>
      <c r="D600" s="52">
        <v>65318</v>
      </c>
      <c r="E600" s="53">
        <v>0</v>
      </c>
      <c r="F600" s="53">
        <v>22077</v>
      </c>
      <c r="G600" s="53">
        <v>1306</v>
      </c>
      <c r="H600" s="53">
        <v>189</v>
      </c>
      <c r="I600" s="54">
        <v>88890</v>
      </c>
    </row>
    <row r="601" spans="1:9" ht="14.1" customHeight="1" thickBot="1" x14ac:dyDescent="0.25">
      <c r="A601" s="85">
        <v>3445</v>
      </c>
      <c r="B601" s="86" t="s">
        <v>348</v>
      </c>
      <c r="C601" s="133"/>
      <c r="D601" s="103">
        <v>660187</v>
      </c>
      <c r="E601" s="104">
        <v>20000</v>
      </c>
      <c r="F601" s="104">
        <v>229902</v>
      </c>
      <c r="G601" s="104">
        <v>13203</v>
      </c>
      <c r="H601" s="104">
        <v>12283</v>
      </c>
      <c r="I601" s="105">
        <v>935575</v>
      </c>
    </row>
    <row r="602" spans="1:9" ht="14.1" customHeight="1" thickBot="1" x14ac:dyDescent="0.25">
      <c r="A602" s="106"/>
      <c r="B602" s="91" t="s">
        <v>349</v>
      </c>
      <c r="C602" s="107"/>
      <c r="D602" s="128">
        <f t="shared" ref="D602:I602" si="211">D601+D596+D591+D588+D584+D581+D577+D574+D569+D565+D562+D557+D552+D550+D547+D542+D544</f>
        <v>28058504</v>
      </c>
      <c r="E602" s="108">
        <f t="shared" si="211"/>
        <v>162143</v>
      </c>
      <c r="F602" s="108">
        <f t="shared" si="211"/>
        <v>9538578</v>
      </c>
      <c r="G602" s="108">
        <f t="shared" si="211"/>
        <v>561170</v>
      </c>
      <c r="H602" s="108">
        <f t="shared" si="211"/>
        <v>730579</v>
      </c>
      <c r="I602" s="108">
        <f t="shared" si="211"/>
        <v>39050974</v>
      </c>
    </row>
    <row r="603" spans="1:9" ht="14.1" customHeight="1" x14ac:dyDescent="0.2">
      <c r="A603" s="64">
        <v>3475</v>
      </c>
      <c r="B603" s="109" t="s">
        <v>350</v>
      </c>
      <c r="C603" s="60">
        <v>3111</v>
      </c>
      <c r="D603" s="52">
        <v>419526</v>
      </c>
      <c r="E603" s="53">
        <v>0</v>
      </c>
      <c r="F603" s="53">
        <v>141800</v>
      </c>
      <c r="G603" s="53">
        <v>8390</v>
      </c>
      <c r="H603" s="53">
        <v>8342</v>
      </c>
      <c r="I603" s="54">
        <v>578058</v>
      </c>
    </row>
    <row r="604" spans="1:9" ht="14.1" customHeight="1" x14ac:dyDescent="0.2">
      <c r="A604" s="64">
        <v>3475</v>
      </c>
      <c r="B604" s="109" t="s">
        <v>350</v>
      </c>
      <c r="C604" s="60">
        <v>3141</v>
      </c>
      <c r="D604" s="52">
        <v>75257</v>
      </c>
      <c r="E604" s="53">
        <v>6667</v>
      </c>
      <c r="F604" s="53">
        <v>27690</v>
      </c>
      <c r="G604" s="53">
        <v>1506</v>
      </c>
      <c r="H604" s="53">
        <v>509</v>
      </c>
      <c r="I604" s="54">
        <v>111629</v>
      </c>
    </row>
    <row r="605" spans="1:9" ht="14.1" customHeight="1" x14ac:dyDescent="0.2">
      <c r="A605" s="55">
        <v>3475</v>
      </c>
      <c r="B605" s="83" t="s">
        <v>351</v>
      </c>
      <c r="C605" s="110"/>
      <c r="D605" s="94">
        <v>494783</v>
      </c>
      <c r="E605" s="95">
        <v>6667</v>
      </c>
      <c r="F605" s="95">
        <v>169490</v>
      </c>
      <c r="G605" s="95">
        <v>9896</v>
      </c>
      <c r="H605" s="95">
        <v>8851</v>
      </c>
      <c r="I605" s="96">
        <v>689687</v>
      </c>
    </row>
    <row r="606" spans="1:9" ht="14.1" customHeight="1" x14ac:dyDescent="0.2">
      <c r="A606" s="60">
        <v>3449</v>
      </c>
      <c r="B606" s="109" t="s">
        <v>352</v>
      </c>
      <c r="C606" s="64">
        <v>3111</v>
      </c>
      <c r="D606" s="52">
        <v>575481</v>
      </c>
      <c r="E606" s="53">
        <v>0</v>
      </c>
      <c r="F606" s="53">
        <v>194513</v>
      </c>
      <c r="G606" s="53">
        <v>11510</v>
      </c>
      <c r="H606" s="53">
        <v>10412</v>
      </c>
      <c r="I606" s="54">
        <v>791916</v>
      </c>
    </row>
    <row r="607" spans="1:9" ht="14.1" customHeight="1" x14ac:dyDescent="0.2">
      <c r="A607" s="76">
        <v>3449</v>
      </c>
      <c r="B607" s="77" t="s">
        <v>352</v>
      </c>
      <c r="C607" s="76">
        <v>3141</v>
      </c>
      <c r="D607" s="52">
        <v>98285</v>
      </c>
      <c r="E607" s="53">
        <v>0</v>
      </c>
      <c r="F607" s="53">
        <v>33220</v>
      </c>
      <c r="G607" s="53">
        <v>1966</v>
      </c>
      <c r="H607" s="53">
        <v>646</v>
      </c>
      <c r="I607" s="54">
        <v>134117</v>
      </c>
    </row>
    <row r="608" spans="1:9" ht="14.1" customHeight="1" x14ac:dyDescent="0.2">
      <c r="A608" s="55">
        <v>3449</v>
      </c>
      <c r="B608" s="69" t="s">
        <v>353</v>
      </c>
      <c r="C608" s="110"/>
      <c r="D608" s="61">
        <v>673766</v>
      </c>
      <c r="E608" s="62">
        <v>0</v>
      </c>
      <c r="F608" s="62">
        <v>227733</v>
      </c>
      <c r="G608" s="62">
        <v>13476</v>
      </c>
      <c r="H608" s="62">
        <v>11058</v>
      </c>
      <c r="I608" s="63">
        <v>926033</v>
      </c>
    </row>
    <row r="609" spans="1:9" ht="14.1" customHeight="1" x14ac:dyDescent="0.2">
      <c r="A609" s="60">
        <v>3451</v>
      </c>
      <c r="B609" s="77" t="s">
        <v>354</v>
      </c>
      <c r="C609" s="64">
        <v>3111</v>
      </c>
      <c r="D609" s="52">
        <v>621595</v>
      </c>
      <c r="E609" s="53">
        <v>0</v>
      </c>
      <c r="F609" s="53">
        <v>210099</v>
      </c>
      <c r="G609" s="53">
        <v>12431</v>
      </c>
      <c r="H609" s="53">
        <v>7342</v>
      </c>
      <c r="I609" s="54">
        <v>851467</v>
      </c>
    </row>
    <row r="610" spans="1:9" ht="14.1" customHeight="1" x14ac:dyDescent="0.2">
      <c r="A610" s="76">
        <v>3451</v>
      </c>
      <c r="B610" s="77" t="s">
        <v>354</v>
      </c>
      <c r="C610" s="76">
        <v>3141</v>
      </c>
      <c r="D610" s="52">
        <v>103518</v>
      </c>
      <c r="E610" s="53">
        <v>-5500</v>
      </c>
      <c r="F610" s="53">
        <v>33130</v>
      </c>
      <c r="G610" s="53">
        <v>2070</v>
      </c>
      <c r="H610" s="53">
        <v>668</v>
      </c>
      <c r="I610" s="54">
        <v>133886</v>
      </c>
    </row>
    <row r="611" spans="1:9" ht="14.1" customHeight="1" x14ac:dyDescent="0.2">
      <c r="A611" s="110">
        <v>3451</v>
      </c>
      <c r="B611" s="69" t="s">
        <v>355</v>
      </c>
      <c r="C611" s="110"/>
      <c r="D611" s="94">
        <v>725113</v>
      </c>
      <c r="E611" s="95">
        <v>-5500</v>
      </c>
      <c r="F611" s="95">
        <v>243229</v>
      </c>
      <c r="G611" s="95">
        <v>14501</v>
      </c>
      <c r="H611" s="95">
        <v>8010</v>
      </c>
      <c r="I611" s="96">
        <v>985353</v>
      </c>
    </row>
    <row r="612" spans="1:9" ht="14.1" customHeight="1" x14ac:dyDescent="0.2">
      <c r="A612" s="97">
        <v>3456</v>
      </c>
      <c r="B612" s="111" t="s">
        <v>356</v>
      </c>
      <c r="C612" s="64">
        <v>3233</v>
      </c>
      <c r="D612" s="52">
        <v>237849</v>
      </c>
      <c r="E612" s="53">
        <v>37500</v>
      </c>
      <c r="F612" s="53">
        <v>93068</v>
      </c>
      <c r="G612" s="53">
        <v>4757</v>
      </c>
      <c r="H612" s="53">
        <v>3157</v>
      </c>
      <c r="I612" s="54">
        <v>376331</v>
      </c>
    </row>
    <row r="613" spans="1:9" ht="14.1" customHeight="1" x14ac:dyDescent="0.2">
      <c r="A613" s="55">
        <v>3456</v>
      </c>
      <c r="B613" s="112" t="s">
        <v>357</v>
      </c>
      <c r="C613" s="110"/>
      <c r="D613" s="61">
        <v>237849</v>
      </c>
      <c r="E613" s="62">
        <v>37500</v>
      </c>
      <c r="F613" s="62">
        <v>93068</v>
      </c>
      <c r="G613" s="62">
        <v>4757</v>
      </c>
      <c r="H613" s="62">
        <v>3157</v>
      </c>
      <c r="I613" s="63">
        <v>376331</v>
      </c>
    </row>
    <row r="614" spans="1:9" ht="14.1" customHeight="1" x14ac:dyDescent="0.2">
      <c r="A614" s="76">
        <v>3447</v>
      </c>
      <c r="B614" s="77" t="s">
        <v>358</v>
      </c>
      <c r="C614" s="76">
        <v>3113</v>
      </c>
      <c r="D614" s="52">
        <v>2341111</v>
      </c>
      <c r="E614" s="53">
        <v>834</v>
      </c>
      <c r="F614" s="53">
        <v>791577</v>
      </c>
      <c r="G614" s="53">
        <v>46822</v>
      </c>
      <c r="H614" s="53">
        <v>54636</v>
      </c>
      <c r="I614" s="54">
        <v>3234980</v>
      </c>
    </row>
    <row r="615" spans="1:9" ht="14.1" customHeight="1" x14ac:dyDescent="0.2">
      <c r="A615" s="76">
        <v>3447</v>
      </c>
      <c r="B615" s="77" t="s">
        <v>358</v>
      </c>
      <c r="C615" s="76">
        <v>3141</v>
      </c>
      <c r="D615" s="52">
        <v>168455</v>
      </c>
      <c r="E615" s="53">
        <v>-167</v>
      </c>
      <c r="F615" s="53">
        <v>56882</v>
      </c>
      <c r="G615" s="53">
        <v>3369</v>
      </c>
      <c r="H615" s="53">
        <v>1852</v>
      </c>
      <c r="I615" s="54">
        <v>230391</v>
      </c>
    </row>
    <row r="616" spans="1:9" ht="14.1" customHeight="1" x14ac:dyDescent="0.2">
      <c r="A616" s="76">
        <v>3447</v>
      </c>
      <c r="B616" s="77" t="s">
        <v>358</v>
      </c>
      <c r="C616" s="76">
        <v>3143</v>
      </c>
      <c r="D616" s="52">
        <v>169532</v>
      </c>
      <c r="E616" s="53">
        <v>0</v>
      </c>
      <c r="F616" s="53">
        <v>57302</v>
      </c>
      <c r="G616" s="53">
        <v>3390</v>
      </c>
      <c r="H616" s="53">
        <v>560</v>
      </c>
      <c r="I616" s="54">
        <v>230784</v>
      </c>
    </row>
    <row r="617" spans="1:9" ht="14.1" customHeight="1" x14ac:dyDescent="0.2">
      <c r="A617" s="55">
        <v>3447</v>
      </c>
      <c r="B617" s="69" t="s">
        <v>359</v>
      </c>
      <c r="C617" s="110"/>
      <c r="D617" s="61">
        <v>2679098</v>
      </c>
      <c r="E617" s="62">
        <v>667</v>
      </c>
      <c r="F617" s="62">
        <v>905761</v>
      </c>
      <c r="G617" s="62">
        <v>53581</v>
      </c>
      <c r="H617" s="62">
        <v>57048</v>
      </c>
      <c r="I617" s="63">
        <v>3696155</v>
      </c>
    </row>
    <row r="618" spans="1:9" ht="14.1" customHeight="1" x14ac:dyDescent="0.2">
      <c r="A618" s="76">
        <v>3446</v>
      </c>
      <c r="B618" s="77" t="s">
        <v>360</v>
      </c>
      <c r="C618" s="76">
        <v>3113</v>
      </c>
      <c r="D618" s="52">
        <v>3000988</v>
      </c>
      <c r="E618" s="53">
        <v>-18030</v>
      </c>
      <c r="F618" s="53">
        <v>1008239</v>
      </c>
      <c r="G618" s="53">
        <v>60019</v>
      </c>
      <c r="H618" s="53">
        <v>115657</v>
      </c>
      <c r="I618" s="54">
        <v>4166873</v>
      </c>
    </row>
    <row r="619" spans="1:9" ht="14.1" customHeight="1" x14ac:dyDescent="0.2">
      <c r="A619" s="76">
        <v>3446</v>
      </c>
      <c r="B619" s="77" t="s">
        <v>360</v>
      </c>
      <c r="C619" s="76">
        <v>3141</v>
      </c>
      <c r="D619" s="52">
        <v>253384</v>
      </c>
      <c r="E619" s="53">
        <v>-400</v>
      </c>
      <c r="F619" s="53">
        <v>85508</v>
      </c>
      <c r="G619" s="53">
        <v>5067</v>
      </c>
      <c r="H619" s="53">
        <v>3076</v>
      </c>
      <c r="I619" s="54">
        <v>346635</v>
      </c>
    </row>
    <row r="620" spans="1:9" ht="14.1" customHeight="1" x14ac:dyDescent="0.2">
      <c r="A620" s="76">
        <v>3446</v>
      </c>
      <c r="B620" s="77" t="s">
        <v>360</v>
      </c>
      <c r="C620" s="76">
        <v>3143</v>
      </c>
      <c r="D620" s="52">
        <v>183869</v>
      </c>
      <c r="E620" s="53">
        <v>667</v>
      </c>
      <c r="F620" s="53">
        <v>62373</v>
      </c>
      <c r="G620" s="53">
        <v>3678</v>
      </c>
      <c r="H620" s="53">
        <v>629</v>
      </c>
      <c r="I620" s="54">
        <v>251216</v>
      </c>
    </row>
    <row r="621" spans="1:9" ht="14.1" customHeight="1" x14ac:dyDescent="0.2">
      <c r="A621" s="55">
        <v>3446</v>
      </c>
      <c r="B621" s="69" t="s">
        <v>361</v>
      </c>
      <c r="C621" s="110"/>
      <c r="D621" s="61">
        <v>3438241</v>
      </c>
      <c r="E621" s="62">
        <v>-17763</v>
      </c>
      <c r="F621" s="62">
        <v>1156120</v>
      </c>
      <c r="G621" s="62">
        <v>68764</v>
      </c>
      <c r="H621" s="62">
        <v>119362</v>
      </c>
      <c r="I621" s="63">
        <v>4764724</v>
      </c>
    </row>
    <row r="622" spans="1:9" ht="14.1" customHeight="1" x14ac:dyDescent="0.2">
      <c r="A622" s="97">
        <v>3457</v>
      </c>
      <c r="B622" s="98" t="s">
        <v>362</v>
      </c>
      <c r="C622" s="64">
        <v>3231</v>
      </c>
      <c r="D622" s="52">
        <v>1240403</v>
      </c>
      <c r="E622" s="53">
        <v>7467</v>
      </c>
      <c r="F622" s="53">
        <v>421780</v>
      </c>
      <c r="G622" s="53">
        <v>24808</v>
      </c>
      <c r="H622" s="53">
        <v>-423</v>
      </c>
      <c r="I622" s="54">
        <v>1694035</v>
      </c>
    </row>
    <row r="623" spans="1:9" ht="14.1" customHeight="1" x14ac:dyDescent="0.2">
      <c r="A623" s="55">
        <v>3457</v>
      </c>
      <c r="B623" s="99" t="s">
        <v>363</v>
      </c>
      <c r="C623" s="110"/>
      <c r="D623" s="100">
        <v>1240403</v>
      </c>
      <c r="E623" s="101">
        <v>7467</v>
      </c>
      <c r="F623" s="101">
        <v>421780</v>
      </c>
      <c r="G623" s="101">
        <v>24808</v>
      </c>
      <c r="H623" s="101">
        <v>-423</v>
      </c>
      <c r="I623" s="102">
        <v>1694035</v>
      </c>
    </row>
    <row r="624" spans="1:9" ht="14.1" customHeight="1" x14ac:dyDescent="0.2">
      <c r="A624" s="60">
        <v>3423</v>
      </c>
      <c r="B624" s="109" t="s">
        <v>364</v>
      </c>
      <c r="C624" s="64">
        <v>3111</v>
      </c>
      <c r="D624" s="52">
        <v>427834</v>
      </c>
      <c r="E624" s="53">
        <v>0</v>
      </c>
      <c r="F624" s="53">
        <v>144608</v>
      </c>
      <c r="G624" s="53">
        <v>8557</v>
      </c>
      <c r="H624" s="53">
        <v>8475</v>
      </c>
      <c r="I624" s="54">
        <v>589474</v>
      </c>
    </row>
    <row r="625" spans="1:9" ht="14.1" customHeight="1" x14ac:dyDescent="0.2">
      <c r="A625" s="60">
        <v>3423</v>
      </c>
      <c r="B625" s="75" t="s">
        <v>364</v>
      </c>
      <c r="C625" s="60">
        <v>3141</v>
      </c>
      <c r="D625" s="52">
        <v>142439</v>
      </c>
      <c r="E625" s="53">
        <v>5000</v>
      </c>
      <c r="F625" s="53">
        <v>49835</v>
      </c>
      <c r="G625" s="53">
        <v>2849</v>
      </c>
      <c r="H625" s="53">
        <v>1024</v>
      </c>
      <c r="I625" s="54">
        <v>201147</v>
      </c>
    </row>
    <row r="626" spans="1:9" ht="14.1" customHeight="1" x14ac:dyDescent="0.2">
      <c r="A626" s="55">
        <v>3423</v>
      </c>
      <c r="B626" s="69" t="s">
        <v>365</v>
      </c>
      <c r="C626" s="110"/>
      <c r="D626" s="100">
        <v>570273</v>
      </c>
      <c r="E626" s="101">
        <v>5000</v>
      </c>
      <c r="F626" s="101">
        <v>194443</v>
      </c>
      <c r="G626" s="101">
        <v>11406</v>
      </c>
      <c r="H626" s="101">
        <v>9499</v>
      </c>
      <c r="I626" s="102">
        <v>790621</v>
      </c>
    </row>
    <row r="627" spans="1:9" ht="14.1" customHeight="1" x14ac:dyDescent="0.2">
      <c r="A627" s="76">
        <v>3448</v>
      </c>
      <c r="B627" s="77" t="s">
        <v>366</v>
      </c>
      <c r="C627" s="76">
        <v>3117</v>
      </c>
      <c r="D627" s="52">
        <v>471658</v>
      </c>
      <c r="E627" s="53">
        <v>-605</v>
      </c>
      <c r="F627" s="53">
        <v>159216</v>
      </c>
      <c r="G627" s="53">
        <v>9433</v>
      </c>
      <c r="H627" s="53">
        <v>25824</v>
      </c>
      <c r="I627" s="54">
        <v>665526</v>
      </c>
    </row>
    <row r="628" spans="1:9" ht="14.1" customHeight="1" x14ac:dyDescent="0.2">
      <c r="A628" s="76">
        <v>3448</v>
      </c>
      <c r="B628" s="77" t="s">
        <v>366</v>
      </c>
      <c r="C628" s="76">
        <v>3143</v>
      </c>
      <c r="D628" s="52">
        <v>68353</v>
      </c>
      <c r="E628" s="53">
        <v>0</v>
      </c>
      <c r="F628" s="53">
        <v>23103</v>
      </c>
      <c r="G628" s="53">
        <v>1367</v>
      </c>
      <c r="H628" s="53">
        <v>285</v>
      </c>
      <c r="I628" s="54">
        <v>93108</v>
      </c>
    </row>
    <row r="629" spans="1:9" ht="14.1" customHeight="1" x14ac:dyDescent="0.2">
      <c r="A629" s="55">
        <v>3448</v>
      </c>
      <c r="B629" s="69" t="s">
        <v>367</v>
      </c>
      <c r="C629" s="110"/>
      <c r="D629" s="94">
        <v>540011</v>
      </c>
      <c r="E629" s="95">
        <v>-605</v>
      </c>
      <c r="F629" s="95">
        <v>182319</v>
      </c>
      <c r="G629" s="95">
        <v>10800</v>
      </c>
      <c r="H629" s="95">
        <v>26109</v>
      </c>
      <c r="I629" s="96">
        <v>758634</v>
      </c>
    </row>
    <row r="630" spans="1:9" ht="14.1" customHeight="1" x14ac:dyDescent="0.2">
      <c r="A630" s="60">
        <v>3402</v>
      </c>
      <c r="B630" s="109" t="s">
        <v>368</v>
      </c>
      <c r="C630" s="64">
        <v>3111</v>
      </c>
      <c r="D630" s="52">
        <v>698756</v>
      </c>
      <c r="E630" s="53">
        <v>0</v>
      </c>
      <c r="F630" s="53">
        <v>236179</v>
      </c>
      <c r="G630" s="53">
        <v>13975</v>
      </c>
      <c r="H630" s="53">
        <v>13413</v>
      </c>
      <c r="I630" s="54">
        <v>962323</v>
      </c>
    </row>
    <row r="631" spans="1:9" ht="14.1" customHeight="1" x14ac:dyDescent="0.2">
      <c r="A631" s="76">
        <v>3402</v>
      </c>
      <c r="B631" s="77" t="s">
        <v>368</v>
      </c>
      <c r="C631" s="76">
        <v>3141</v>
      </c>
      <c r="D631" s="52">
        <v>301983</v>
      </c>
      <c r="E631" s="53">
        <v>0</v>
      </c>
      <c r="F631" s="53">
        <v>102070</v>
      </c>
      <c r="G631" s="53">
        <v>6039</v>
      </c>
      <c r="H631" s="53">
        <v>2980</v>
      </c>
      <c r="I631" s="54">
        <v>413072</v>
      </c>
    </row>
    <row r="632" spans="1:9" ht="14.1" customHeight="1" x14ac:dyDescent="0.2">
      <c r="A632" s="55">
        <v>3402</v>
      </c>
      <c r="B632" s="69" t="s">
        <v>369</v>
      </c>
      <c r="C632" s="110"/>
      <c r="D632" s="100">
        <v>1000739</v>
      </c>
      <c r="E632" s="101">
        <v>0</v>
      </c>
      <c r="F632" s="101">
        <v>338249</v>
      </c>
      <c r="G632" s="101">
        <v>20014</v>
      </c>
      <c r="H632" s="101">
        <v>16393</v>
      </c>
      <c r="I632" s="102">
        <v>1375395</v>
      </c>
    </row>
    <row r="633" spans="1:9" ht="14.1" customHeight="1" x14ac:dyDescent="0.2">
      <c r="A633" s="76">
        <v>3429</v>
      </c>
      <c r="B633" s="113" t="s">
        <v>370</v>
      </c>
      <c r="C633" s="76">
        <v>3113</v>
      </c>
      <c r="D633" s="52">
        <v>2014145</v>
      </c>
      <c r="E633" s="53">
        <v>9166</v>
      </c>
      <c r="F633" s="53">
        <v>683879</v>
      </c>
      <c r="G633" s="53">
        <v>40283</v>
      </c>
      <c r="H633" s="53">
        <v>83423</v>
      </c>
      <c r="I633" s="54">
        <v>2830896</v>
      </c>
    </row>
    <row r="634" spans="1:9" ht="14.1" customHeight="1" x14ac:dyDescent="0.2">
      <c r="A634" s="76">
        <v>3429</v>
      </c>
      <c r="B634" s="113" t="s">
        <v>370</v>
      </c>
      <c r="C634" s="76">
        <v>3143</v>
      </c>
      <c r="D634" s="52">
        <v>136389</v>
      </c>
      <c r="E634" s="53">
        <v>0</v>
      </c>
      <c r="F634" s="53">
        <v>46099</v>
      </c>
      <c r="G634" s="53">
        <v>2728</v>
      </c>
      <c r="H634" s="53">
        <v>388</v>
      </c>
      <c r="I634" s="54">
        <v>185604</v>
      </c>
    </row>
    <row r="635" spans="1:9" ht="14.1" customHeight="1" x14ac:dyDescent="0.2">
      <c r="A635" s="55">
        <v>3429</v>
      </c>
      <c r="B635" s="69" t="s">
        <v>371</v>
      </c>
      <c r="C635" s="110"/>
      <c r="D635" s="61">
        <v>2150534</v>
      </c>
      <c r="E635" s="62">
        <v>9166</v>
      </c>
      <c r="F635" s="62">
        <v>729978</v>
      </c>
      <c r="G635" s="62">
        <v>43011</v>
      </c>
      <c r="H635" s="62">
        <v>83811</v>
      </c>
      <c r="I635" s="63">
        <v>3016500</v>
      </c>
    </row>
    <row r="636" spans="1:9" ht="14.1" customHeight="1" x14ac:dyDescent="0.2">
      <c r="A636" s="60">
        <v>3405</v>
      </c>
      <c r="B636" s="109" t="s">
        <v>372</v>
      </c>
      <c r="C636" s="64">
        <v>3111</v>
      </c>
      <c r="D636" s="52">
        <v>183595</v>
      </c>
      <c r="E636" s="53">
        <v>0</v>
      </c>
      <c r="F636" s="53">
        <v>62055</v>
      </c>
      <c r="G636" s="53">
        <v>3671</v>
      </c>
      <c r="H636" s="53">
        <v>4637</v>
      </c>
      <c r="I636" s="54">
        <v>253958</v>
      </c>
    </row>
    <row r="637" spans="1:9" ht="14.1" customHeight="1" x14ac:dyDescent="0.2">
      <c r="A637" s="76">
        <v>3405</v>
      </c>
      <c r="B637" s="77" t="s">
        <v>372</v>
      </c>
      <c r="C637" s="76">
        <v>3117</v>
      </c>
      <c r="D637" s="52">
        <v>274626</v>
      </c>
      <c r="E637" s="53">
        <v>0</v>
      </c>
      <c r="F637" s="53">
        <v>92824</v>
      </c>
      <c r="G637" s="53">
        <v>5493</v>
      </c>
      <c r="H637" s="53">
        <v>4258</v>
      </c>
      <c r="I637" s="54">
        <v>377201</v>
      </c>
    </row>
    <row r="638" spans="1:9" ht="14.1" customHeight="1" x14ac:dyDescent="0.2">
      <c r="A638" s="76">
        <v>3405</v>
      </c>
      <c r="B638" s="77" t="s">
        <v>372</v>
      </c>
      <c r="C638" s="76">
        <v>3141</v>
      </c>
      <c r="D638" s="52">
        <v>75900</v>
      </c>
      <c r="E638" s="53">
        <v>0</v>
      </c>
      <c r="F638" s="53">
        <v>25654</v>
      </c>
      <c r="G638" s="53">
        <v>1518</v>
      </c>
      <c r="H638" s="53">
        <v>437</v>
      </c>
      <c r="I638" s="54">
        <v>103509</v>
      </c>
    </row>
    <row r="639" spans="1:9" ht="14.1" customHeight="1" x14ac:dyDescent="0.2">
      <c r="A639" s="76">
        <v>3405</v>
      </c>
      <c r="B639" s="77" t="s">
        <v>372</v>
      </c>
      <c r="C639" s="76">
        <v>3143</v>
      </c>
      <c r="D639" s="52">
        <v>34771</v>
      </c>
      <c r="E639" s="53">
        <v>0</v>
      </c>
      <c r="F639" s="53">
        <v>11753</v>
      </c>
      <c r="G639" s="53">
        <v>696</v>
      </c>
      <c r="H639" s="53">
        <v>142</v>
      </c>
      <c r="I639" s="54">
        <v>47362</v>
      </c>
    </row>
    <row r="640" spans="1:9" ht="14.1" customHeight="1" x14ac:dyDescent="0.2">
      <c r="A640" s="55">
        <v>3405</v>
      </c>
      <c r="B640" s="69" t="s">
        <v>373</v>
      </c>
      <c r="C640" s="110"/>
      <c r="D640" s="94">
        <v>568892</v>
      </c>
      <c r="E640" s="95">
        <v>0</v>
      </c>
      <c r="F640" s="95">
        <v>192286</v>
      </c>
      <c r="G640" s="95">
        <v>11378</v>
      </c>
      <c r="H640" s="95">
        <v>9474</v>
      </c>
      <c r="I640" s="96">
        <v>782030</v>
      </c>
    </row>
    <row r="641" spans="1:9" ht="14.1" customHeight="1" x14ac:dyDescent="0.2">
      <c r="A641" s="60">
        <v>3444</v>
      </c>
      <c r="B641" s="109" t="s">
        <v>374</v>
      </c>
      <c r="C641" s="64">
        <v>3111</v>
      </c>
      <c r="D641" s="52">
        <v>412705</v>
      </c>
      <c r="E641" s="53">
        <v>0</v>
      </c>
      <c r="F641" s="53">
        <v>139494</v>
      </c>
      <c r="G641" s="53">
        <v>8254</v>
      </c>
      <c r="H641" s="53">
        <v>8776</v>
      </c>
      <c r="I641" s="54">
        <v>569229</v>
      </c>
    </row>
    <row r="642" spans="1:9" ht="14.1" customHeight="1" x14ac:dyDescent="0.2">
      <c r="A642" s="76">
        <v>3444</v>
      </c>
      <c r="B642" s="77" t="s">
        <v>374</v>
      </c>
      <c r="C642" s="76">
        <v>3141</v>
      </c>
      <c r="D642" s="52">
        <v>82918</v>
      </c>
      <c r="E642" s="53">
        <v>1667</v>
      </c>
      <c r="F642" s="53">
        <v>28590</v>
      </c>
      <c r="G642" s="53">
        <v>1658</v>
      </c>
      <c r="H642" s="53">
        <v>530</v>
      </c>
      <c r="I642" s="54">
        <v>115363</v>
      </c>
    </row>
    <row r="643" spans="1:9" ht="14.1" customHeight="1" x14ac:dyDescent="0.2">
      <c r="A643" s="55">
        <v>3444</v>
      </c>
      <c r="B643" s="69" t="s">
        <v>375</v>
      </c>
      <c r="C643" s="110"/>
      <c r="D643" s="100">
        <v>495623</v>
      </c>
      <c r="E643" s="101">
        <v>1667</v>
      </c>
      <c r="F643" s="101">
        <v>168084</v>
      </c>
      <c r="G643" s="101">
        <v>9912</v>
      </c>
      <c r="H643" s="101">
        <v>9306</v>
      </c>
      <c r="I643" s="102">
        <v>684592</v>
      </c>
    </row>
    <row r="644" spans="1:9" ht="14.1" customHeight="1" x14ac:dyDescent="0.2">
      <c r="A644" s="76">
        <v>3443</v>
      </c>
      <c r="B644" s="77" t="s">
        <v>376</v>
      </c>
      <c r="C644" s="76">
        <v>3113</v>
      </c>
      <c r="D644" s="52">
        <v>1547521</v>
      </c>
      <c r="E644" s="53">
        <v>4533</v>
      </c>
      <c r="F644" s="53">
        <v>524594</v>
      </c>
      <c r="G644" s="53">
        <v>30951</v>
      </c>
      <c r="H644" s="53">
        <v>57967</v>
      </c>
      <c r="I644" s="54">
        <v>2165566</v>
      </c>
    </row>
    <row r="645" spans="1:9" ht="14.1" customHeight="1" x14ac:dyDescent="0.2">
      <c r="A645" s="76">
        <v>3443</v>
      </c>
      <c r="B645" s="77" t="s">
        <v>376</v>
      </c>
      <c r="C645" s="76">
        <v>3141</v>
      </c>
      <c r="D645" s="52">
        <v>143022</v>
      </c>
      <c r="E645" s="53">
        <v>1000</v>
      </c>
      <c r="F645" s="53">
        <v>48680</v>
      </c>
      <c r="G645" s="53">
        <v>2861</v>
      </c>
      <c r="H645" s="53">
        <v>1534</v>
      </c>
      <c r="I645" s="54">
        <v>197097</v>
      </c>
    </row>
    <row r="646" spans="1:9" ht="14.1" customHeight="1" x14ac:dyDescent="0.2">
      <c r="A646" s="76">
        <v>3443</v>
      </c>
      <c r="B646" s="77" t="s">
        <v>376</v>
      </c>
      <c r="C646" s="76">
        <v>3143</v>
      </c>
      <c r="D646" s="52">
        <v>116855</v>
      </c>
      <c r="E646" s="53">
        <v>2000</v>
      </c>
      <c r="F646" s="53">
        <v>40172</v>
      </c>
      <c r="G646" s="53">
        <v>2337</v>
      </c>
      <c r="H646" s="53">
        <v>456</v>
      </c>
      <c r="I646" s="54">
        <v>161820</v>
      </c>
    </row>
    <row r="647" spans="1:9" ht="14.1" customHeight="1" thickBot="1" x14ac:dyDescent="0.25">
      <c r="A647" s="85">
        <v>3443</v>
      </c>
      <c r="B647" s="86" t="s">
        <v>377</v>
      </c>
      <c r="C647" s="133"/>
      <c r="D647" s="103">
        <v>1807398</v>
      </c>
      <c r="E647" s="104">
        <v>7533</v>
      </c>
      <c r="F647" s="104">
        <v>613446</v>
      </c>
      <c r="G647" s="104">
        <v>36149</v>
      </c>
      <c r="H647" s="104">
        <v>59957</v>
      </c>
      <c r="I647" s="105">
        <v>2524483</v>
      </c>
    </row>
    <row r="648" spans="1:9" ht="14.1" customHeight="1" thickBot="1" x14ac:dyDescent="0.25">
      <c r="A648" s="106"/>
      <c r="B648" s="91" t="s">
        <v>378</v>
      </c>
      <c r="C648" s="107"/>
      <c r="D648" s="128">
        <f t="shared" ref="D648:I648" si="212">D613+D605+D608+D611+D617+D621+D623+D626+D629+D632+D635+D640+D643+D647</f>
        <v>16622723</v>
      </c>
      <c r="E648" s="108">
        <f t="shared" si="212"/>
        <v>51799</v>
      </c>
      <c r="F648" s="108">
        <f t="shared" si="212"/>
        <v>5635986</v>
      </c>
      <c r="G648" s="108">
        <f t="shared" si="212"/>
        <v>332453</v>
      </c>
      <c r="H648" s="108">
        <f t="shared" si="212"/>
        <v>421612</v>
      </c>
      <c r="I648" s="114">
        <f t="shared" si="212"/>
        <v>23064573</v>
      </c>
    </row>
    <row r="649" spans="1:9" ht="14.1" customHeight="1" x14ac:dyDescent="0.2">
      <c r="A649" s="134">
        <v>4476</v>
      </c>
      <c r="B649" s="135" t="s">
        <v>379</v>
      </c>
      <c r="C649" s="134">
        <v>3233</v>
      </c>
      <c r="D649" s="52">
        <v>543855</v>
      </c>
      <c r="E649" s="53">
        <v>279500</v>
      </c>
      <c r="F649" s="53">
        <v>278294</v>
      </c>
      <c r="G649" s="53">
        <v>10877</v>
      </c>
      <c r="H649" s="53">
        <v>16873</v>
      </c>
      <c r="I649" s="54">
        <v>1129399</v>
      </c>
    </row>
    <row r="650" spans="1:9" ht="14.1" customHeight="1" x14ac:dyDescent="0.2">
      <c r="A650" s="55">
        <v>4476</v>
      </c>
      <c r="B650" s="69" t="s">
        <v>380</v>
      </c>
      <c r="C650" s="110"/>
      <c r="D650" s="94">
        <v>543855</v>
      </c>
      <c r="E650" s="95">
        <v>279500</v>
      </c>
      <c r="F650" s="95">
        <v>278294</v>
      </c>
      <c r="G650" s="95">
        <v>10877</v>
      </c>
      <c r="H650" s="95">
        <v>16873</v>
      </c>
      <c r="I650" s="96">
        <v>1129399</v>
      </c>
    </row>
    <row r="651" spans="1:9" ht="14.1" customHeight="1" x14ac:dyDescent="0.2">
      <c r="A651" s="60">
        <v>4411</v>
      </c>
      <c r="B651" s="75" t="s">
        <v>381</v>
      </c>
      <c r="C651" s="60">
        <v>3111</v>
      </c>
      <c r="D651" s="52">
        <v>1060517</v>
      </c>
      <c r="E651" s="53">
        <v>4750</v>
      </c>
      <c r="F651" s="53">
        <v>360060</v>
      </c>
      <c r="G651" s="53">
        <v>21210</v>
      </c>
      <c r="H651" s="53">
        <v>16787</v>
      </c>
      <c r="I651" s="54">
        <v>1463324</v>
      </c>
    </row>
    <row r="652" spans="1:9" ht="14.1" customHeight="1" x14ac:dyDescent="0.2">
      <c r="A652" s="76">
        <v>4411</v>
      </c>
      <c r="B652" s="77" t="s">
        <v>381</v>
      </c>
      <c r="C652" s="76">
        <v>3141</v>
      </c>
      <c r="D652" s="52">
        <v>63484</v>
      </c>
      <c r="E652" s="53">
        <v>0</v>
      </c>
      <c r="F652" s="53">
        <v>21457</v>
      </c>
      <c r="G652" s="53">
        <v>1270</v>
      </c>
      <c r="H652" s="53">
        <v>593</v>
      </c>
      <c r="I652" s="54">
        <v>86804</v>
      </c>
    </row>
    <row r="653" spans="1:9" ht="14.1" customHeight="1" x14ac:dyDescent="0.2">
      <c r="A653" s="55">
        <v>4411</v>
      </c>
      <c r="B653" s="69" t="s">
        <v>382</v>
      </c>
      <c r="C653" s="110"/>
      <c r="D653" s="61">
        <v>1124001</v>
      </c>
      <c r="E653" s="62">
        <v>4750</v>
      </c>
      <c r="F653" s="62">
        <v>381517</v>
      </c>
      <c r="G653" s="62">
        <v>22480</v>
      </c>
      <c r="H653" s="62">
        <v>17380</v>
      </c>
      <c r="I653" s="63">
        <v>1550128</v>
      </c>
    </row>
    <row r="654" spans="1:9" ht="14.1" customHeight="1" x14ac:dyDescent="0.2">
      <c r="A654" s="60">
        <v>4409</v>
      </c>
      <c r="B654" s="75" t="s">
        <v>383</v>
      </c>
      <c r="C654" s="60">
        <v>3111</v>
      </c>
      <c r="D654" s="52">
        <v>2140000</v>
      </c>
      <c r="E654" s="53">
        <v>3667</v>
      </c>
      <c r="F654" s="53">
        <v>724560</v>
      </c>
      <c r="G654" s="53">
        <v>42800</v>
      </c>
      <c r="H654" s="53">
        <v>15510</v>
      </c>
      <c r="I654" s="54">
        <v>2926537</v>
      </c>
    </row>
    <row r="655" spans="1:9" ht="14.1" customHeight="1" x14ac:dyDescent="0.2">
      <c r="A655" s="76">
        <v>4409</v>
      </c>
      <c r="B655" s="77" t="s">
        <v>383</v>
      </c>
      <c r="C655" s="76">
        <v>3141</v>
      </c>
      <c r="D655" s="52">
        <v>312543</v>
      </c>
      <c r="E655" s="53">
        <v>-1167</v>
      </c>
      <c r="F655" s="53">
        <v>105245</v>
      </c>
      <c r="G655" s="53">
        <v>6251</v>
      </c>
      <c r="H655" s="53">
        <v>2297</v>
      </c>
      <c r="I655" s="54">
        <v>425169</v>
      </c>
    </row>
    <row r="656" spans="1:9" ht="14.1" customHeight="1" x14ac:dyDescent="0.2">
      <c r="A656" s="55">
        <v>4409</v>
      </c>
      <c r="B656" s="69" t="s">
        <v>384</v>
      </c>
      <c r="C656" s="110"/>
      <c r="D656" s="100">
        <v>2452543</v>
      </c>
      <c r="E656" s="101">
        <v>2500</v>
      </c>
      <c r="F656" s="101">
        <v>829805</v>
      </c>
      <c r="G656" s="101">
        <v>49051</v>
      </c>
      <c r="H656" s="101">
        <v>17807</v>
      </c>
      <c r="I656" s="102">
        <v>3351706</v>
      </c>
    </row>
    <row r="657" spans="1:9" ht="14.1" customHeight="1" x14ac:dyDescent="0.2">
      <c r="A657" s="60">
        <v>4407</v>
      </c>
      <c r="B657" s="75" t="s">
        <v>385</v>
      </c>
      <c r="C657" s="60">
        <v>3111</v>
      </c>
      <c r="D657" s="52">
        <v>1056683</v>
      </c>
      <c r="E657" s="53">
        <v>0</v>
      </c>
      <c r="F657" s="53">
        <v>357159</v>
      </c>
      <c r="G657" s="53">
        <v>21133</v>
      </c>
      <c r="H657" s="53">
        <v>16036</v>
      </c>
      <c r="I657" s="54">
        <v>1451011</v>
      </c>
    </row>
    <row r="658" spans="1:9" ht="14.1" customHeight="1" x14ac:dyDescent="0.2">
      <c r="A658" s="76">
        <v>4407</v>
      </c>
      <c r="B658" s="77" t="s">
        <v>385</v>
      </c>
      <c r="C658" s="76">
        <v>3141</v>
      </c>
      <c r="D658" s="52">
        <v>123048</v>
      </c>
      <c r="E658" s="53">
        <v>0</v>
      </c>
      <c r="F658" s="53">
        <v>41591</v>
      </c>
      <c r="G658" s="53">
        <v>2461</v>
      </c>
      <c r="H658" s="53">
        <v>925</v>
      </c>
      <c r="I658" s="54">
        <v>168025</v>
      </c>
    </row>
    <row r="659" spans="1:9" ht="14.1" customHeight="1" x14ac:dyDescent="0.2">
      <c r="A659" s="55">
        <v>4407</v>
      </c>
      <c r="B659" s="69" t="s">
        <v>386</v>
      </c>
      <c r="C659" s="110"/>
      <c r="D659" s="100">
        <v>1179731</v>
      </c>
      <c r="E659" s="101">
        <v>0</v>
      </c>
      <c r="F659" s="101">
        <v>398750</v>
      </c>
      <c r="G659" s="101">
        <v>23594</v>
      </c>
      <c r="H659" s="101">
        <v>16961</v>
      </c>
      <c r="I659" s="102">
        <v>1619036</v>
      </c>
    </row>
    <row r="660" spans="1:9" ht="14.1" customHeight="1" x14ac:dyDescent="0.2">
      <c r="A660" s="60">
        <v>4492</v>
      </c>
      <c r="B660" s="75" t="s">
        <v>387</v>
      </c>
      <c r="C660" s="60">
        <v>3111</v>
      </c>
      <c r="D660" s="52">
        <v>1114519</v>
      </c>
      <c r="E660" s="53">
        <v>-1000</v>
      </c>
      <c r="F660" s="53">
        <v>376370</v>
      </c>
      <c r="G660" s="53">
        <v>22290</v>
      </c>
      <c r="H660" s="53">
        <v>9468</v>
      </c>
      <c r="I660" s="54">
        <v>1521647</v>
      </c>
    </row>
    <row r="661" spans="1:9" ht="14.1" customHeight="1" x14ac:dyDescent="0.2">
      <c r="A661" s="76">
        <v>4492</v>
      </c>
      <c r="B661" s="77" t="s">
        <v>387</v>
      </c>
      <c r="C661" s="76">
        <v>3141</v>
      </c>
      <c r="D661" s="52">
        <v>122099</v>
      </c>
      <c r="E661" s="53">
        <v>0</v>
      </c>
      <c r="F661" s="53">
        <v>41269</v>
      </c>
      <c r="G661" s="53">
        <v>2442</v>
      </c>
      <c r="H661" s="53">
        <v>900</v>
      </c>
      <c r="I661" s="54">
        <v>166710</v>
      </c>
    </row>
    <row r="662" spans="1:9" ht="14.1" customHeight="1" x14ac:dyDescent="0.2">
      <c r="A662" s="55">
        <v>4492</v>
      </c>
      <c r="B662" s="69" t="s">
        <v>388</v>
      </c>
      <c r="C662" s="110"/>
      <c r="D662" s="94">
        <v>1236618</v>
      </c>
      <c r="E662" s="95">
        <v>-1000</v>
      </c>
      <c r="F662" s="95">
        <v>417639</v>
      </c>
      <c r="G662" s="95">
        <v>24732</v>
      </c>
      <c r="H662" s="95">
        <v>10368</v>
      </c>
      <c r="I662" s="96">
        <v>1688357</v>
      </c>
    </row>
    <row r="663" spans="1:9" ht="14.1" customHeight="1" x14ac:dyDescent="0.2">
      <c r="A663" s="60">
        <v>4408</v>
      </c>
      <c r="B663" s="75" t="s">
        <v>389</v>
      </c>
      <c r="C663" s="60">
        <v>3111</v>
      </c>
      <c r="D663" s="52">
        <v>1238523</v>
      </c>
      <c r="E663" s="53">
        <v>666</v>
      </c>
      <c r="F663" s="53">
        <v>418846</v>
      </c>
      <c r="G663" s="53">
        <v>24771</v>
      </c>
      <c r="H663" s="53">
        <v>8460</v>
      </c>
      <c r="I663" s="54">
        <v>1691266</v>
      </c>
    </row>
    <row r="664" spans="1:9" ht="14.1" customHeight="1" x14ac:dyDescent="0.2">
      <c r="A664" s="76">
        <v>4408</v>
      </c>
      <c r="B664" s="77" t="s">
        <v>389</v>
      </c>
      <c r="C664" s="76">
        <v>3141</v>
      </c>
      <c r="D664" s="52">
        <v>146295</v>
      </c>
      <c r="E664" s="53">
        <v>1667</v>
      </c>
      <c r="F664" s="53">
        <v>50011</v>
      </c>
      <c r="G664" s="53">
        <v>2926</v>
      </c>
      <c r="H664" s="53">
        <v>1124</v>
      </c>
      <c r="I664" s="54">
        <v>202023</v>
      </c>
    </row>
    <row r="665" spans="1:9" ht="14.1" customHeight="1" x14ac:dyDescent="0.2">
      <c r="A665" s="55">
        <v>4408</v>
      </c>
      <c r="B665" s="69" t="s">
        <v>390</v>
      </c>
      <c r="C665" s="110"/>
      <c r="D665" s="61">
        <v>1384818</v>
      </c>
      <c r="E665" s="62">
        <v>2333</v>
      </c>
      <c r="F665" s="62">
        <v>468857</v>
      </c>
      <c r="G665" s="62">
        <v>27697</v>
      </c>
      <c r="H665" s="62">
        <v>9584</v>
      </c>
      <c r="I665" s="63">
        <v>1893289</v>
      </c>
    </row>
    <row r="666" spans="1:9" ht="14.1" customHeight="1" x14ac:dyDescent="0.2">
      <c r="A666" s="60">
        <v>4423</v>
      </c>
      <c r="B666" s="75" t="s">
        <v>391</v>
      </c>
      <c r="C666" s="60">
        <v>3111</v>
      </c>
      <c r="D666" s="52">
        <v>824256</v>
      </c>
      <c r="E666" s="53">
        <v>12000</v>
      </c>
      <c r="F666" s="53">
        <v>282655</v>
      </c>
      <c r="G666" s="53">
        <v>16485</v>
      </c>
      <c r="H666" s="53">
        <v>16683</v>
      </c>
      <c r="I666" s="54">
        <v>1152079</v>
      </c>
    </row>
    <row r="667" spans="1:9" ht="14.1" customHeight="1" x14ac:dyDescent="0.2">
      <c r="A667" s="76">
        <v>4423</v>
      </c>
      <c r="B667" s="77" t="s">
        <v>391</v>
      </c>
      <c r="C667" s="76">
        <v>3141</v>
      </c>
      <c r="D667" s="52">
        <v>148594</v>
      </c>
      <c r="E667" s="53">
        <v>9333</v>
      </c>
      <c r="F667" s="53">
        <v>53380</v>
      </c>
      <c r="G667" s="53">
        <v>2972</v>
      </c>
      <c r="H667" s="53">
        <v>1016</v>
      </c>
      <c r="I667" s="54">
        <v>215295</v>
      </c>
    </row>
    <row r="668" spans="1:9" ht="14.1" customHeight="1" x14ac:dyDescent="0.2">
      <c r="A668" s="55">
        <v>4423</v>
      </c>
      <c r="B668" s="69" t="s">
        <v>392</v>
      </c>
      <c r="C668" s="110"/>
      <c r="D668" s="61">
        <v>972850</v>
      </c>
      <c r="E668" s="62">
        <v>21333</v>
      </c>
      <c r="F668" s="62">
        <v>336035</v>
      </c>
      <c r="G668" s="62">
        <v>19457</v>
      </c>
      <c r="H668" s="62">
        <v>17699</v>
      </c>
      <c r="I668" s="63">
        <v>1367374</v>
      </c>
    </row>
    <row r="669" spans="1:9" ht="14.1" customHeight="1" x14ac:dyDescent="0.2">
      <c r="A669" s="60">
        <v>4404</v>
      </c>
      <c r="B669" s="75" t="s">
        <v>393</v>
      </c>
      <c r="C669" s="60">
        <v>3111</v>
      </c>
      <c r="D669" s="52">
        <v>2541696</v>
      </c>
      <c r="E669" s="53">
        <v>0</v>
      </c>
      <c r="F669" s="53">
        <v>859094</v>
      </c>
      <c r="G669" s="53">
        <v>50834</v>
      </c>
      <c r="H669" s="53">
        <v>48118</v>
      </c>
      <c r="I669" s="54">
        <v>3499742</v>
      </c>
    </row>
    <row r="670" spans="1:9" ht="14.1" customHeight="1" x14ac:dyDescent="0.2">
      <c r="A670" s="76">
        <v>4404</v>
      </c>
      <c r="B670" s="77" t="s">
        <v>393</v>
      </c>
      <c r="C670" s="76">
        <v>3141</v>
      </c>
      <c r="D670" s="52">
        <v>421413</v>
      </c>
      <c r="E670" s="53">
        <v>0</v>
      </c>
      <c r="F670" s="53">
        <v>142437</v>
      </c>
      <c r="G670" s="53">
        <v>8428</v>
      </c>
      <c r="H670" s="53">
        <v>2831</v>
      </c>
      <c r="I670" s="54">
        <v>575109</v>
      </c>
    </row>
    <row r="671" spans="1:9" ht="14.1" customHeight="1" x14ac:dyDescent="0.2">
      <c r="A671" s="55">
        <v>4404</v>
      </c>
      <c r="B671" s="69" t="s">
        <v>394</v>
      </c>
      <c r="C671" s="110"/>
      <c r="D671" s="61">
        <v>2963109</v>
      </c>
      <c r="E671" s="62">
        <v>0</v>
      </c>
      <c r="F671" s="62">
        <v>1001531</v>
      </c>
      <c r="G671" s="62">
        <v>59262</v>
      </c>
      <c r="H671" s="62">
        <v>50949</v>
      </c>
      <c r="I671" s="63">
        <v>4074851</v>
      </c>
    </row>
    <row r="672" spans="1:9" ht="14.1" customHeight="1" x14ac:dyDescent="0.2">
      <c r="A672" s="76">
        <v>4480</v>
      </c>
      <c r="B672" s="77" t="s">
        <v>395</v>
      </c>
      <c r="C672" s="76">
        <v>3141</v>
      </c>
      <c r="D672" s="52">
        <v>524058</v>
      </c>
      <c r="E672" s="53">
        <v>-5429</v>
      </c>
      <c r="F672" s="53">
        <v>175297</v>
      </c>
      <c r="G672" s="53">
        <v>10481</v>
      </c>
      <c r="H672" s="53">
        <v>2479</v>
      </c>
      <c r="I672" s="54">
        <v>706886</v>
      </c>
    </row>
    <row r="673" spans="1:9" ht="14.1" customHeight="1" x14ac:dyDescent="0.2">
      <c r="A673" s="55">
        <v>4480</v>
      </c>
      <c r="B673" s="69" t="s">
        <v>396</v>
      </c>
      <c r="C673" s="110"/>
      <c r="D673" s="61">
        <v>524058</v>
      </c>
      <c r="E673" s="62">
        <v>-5429</v>
      </c>
      <c r="F673" s="62">
        <v>175297</v>
      </c>
      <c r="G673" s="62">
        <v>10481</v>
      </c>
      <c r="H673" s="62">
        <v>2479</v>
      </c>
      <c r="I673" s="63">
        <v>706886</v>
      </c>
    </row>
    <row r="674" spans="1:9" ht="14.1" customHeight="1" x14ac:dyDescent="0.2">
      <c r="A674" s="60">
        <v>4439</v>
      </c>
      <c r="B674" s="75" t="s">
        <v>397</v>
      </c>
      <c r="C674" s="60">
        <v>3111</v>
      </c>
      <c r="D674" s="52">
        <v>545228</v>
      </c>
      <c r="E674" s="53">
        <v>0</v>
      </c>
      <c r="F674" s="53">
        <v>184287</v>
      </c>
      <c r="G674" s="53">
        <v>10905</v>
      </c>
      <c r="H674" s="53">
        <v>11478</v>
      </c>
      <c r="I674" s="54">
        <v>751898</v>
      </c>
    </row>
    <row r="675" spans="1:9" ht="14.1" customHeight="1" x14ac:dyDescent="0.2">
      <c r="A675" s="76">
        <v>4439</v>
      </c>
      <c r="B675" s="77" t="s">
        <v>397</v>
      </c>
      <c r="C675" s="76">
        <v>3113</v>
      </c>
      <c r="D675" s="52">
        <v>2665293</v>
      </c>
      <c r="E675" s="53">
        <v>-9035</v>
      </c>
      <c r="F675" s="53">
        <v>897816</v>
      </c>
      <c r="G675" s="53">
        <v>53306</v>
      </c>
      <c r="H675" s="53">
        <v>106454</v>
      </c>
      <c r="I675" s="54">
        <v>3713834</v>
      </c>
    </row>
    <row r="676" spans="1:9" ht="14.1" customHeight="1" x14ac:dyDescent="0.2">
      <c r="A676" s="76">
        <v>4439</v>
      </c>
      <c r="B676" s="77" t="s">
        <v>397</v>
      </c>
      <c r="C676" s="76">
        <v>3141</v>
      </c>
      <c r="D676" s="52">
        <v>325034</v>
      </c>
      <c r="E676" s="53">
        <v>0</v>
      </c>
      <c r="F676" s="53">
        <v>109862</v>
      </c>
      <c r="G676" s="53">
        <v>6500</v>
      </c>
      <c r="H676" s="53">
        <v>3080</v>
      </c>
      <c r="I676" s="54">
        <v>444476</v>
      </c>
    </row>
    <row r="677" spans="1:9" ht="14.1" customHeight="1" x14ac:dyDescent="0.2">
      <c r="A677" s="76">
        <v>4439</v>
      </c>
      <c r="B677" s="77" t="s">
        <v>397</v>
      </c>
      <c r="C677" s="76">
        <v>3143</v>
      </c>
      <c r="D677" s="52">
        <v>184052</v>
      </c>
      <c r="E677" s="53">
        <v>0</v>
      </c>
      <c r="F677" s="53">
        <v>62210</v>
      </c>
      <c r="G677" s="53">
        <v>3681</v>
      </c>
      <c r="H677" s="53">
        <v>712</v>
      </c>
      <c r="I677" s="54">
        <v>250655</v>
      </c>
    </row>
    <row r="678" spans="1:9" ht="14.1" customHeight="1" x14ac:dyDescent="0.2">
      <c r="A678" s="55">
        <v>4439</v>
      </c>
      <c r="B678" s="69" t="s">
        <v>398</v>
      </c>
      <c r="C678" s="110"/>
      <c r="D678" s="94">
        <v>3719607</v>
      </c>
      <c r="E678" s="95">
        <v>-9035</v>
      </c>
      <c r="F678" s="95">
        <v>1254175</v>
      </c>
      <c r="G678" s="95">
        <v>74392</v>
      </c>
      <c r="H678" s="95">
        <v>121724</v>
      </c>
      <c r="I678" s="96">
        <v>5160863</v>
      </c>
    </row>
    <row r="679" spans="1:9" ht="14.1" customHeight="1" x14ac:dyDescent="0.2">
      <c r="A679" s="76">
        <v>4443</v>
      </c>
      <c r="B679" s="77" t="s">
        <v>399</v>
      </c>
      <c r="C679" s="76">
        <v>3113</v>
      </c>
      <c r="D679" s="52">
        <v>6424078</v>
      </c>
      <c r="E679" s="53">
        <v>38333</v>
      </c>
      <c r="F679" s="53">
        <v>2184295</v>
      </c>
      <c r="G679" s="53">
        <v>128482</v>
      </c>
      <c r="H679" s="53">
        <v>299927</v>
      </c>
      <c r="I679" s="54">
        <v>9075115</v>
      </c>
    </row>
    <row r="680" spans="1:9" ht="14.1" customHeight="1" x14ac:dyDescent="0.2">
      <c r="A680" s="76">
        <v>4443</v>
      </c>
      <c r="B680" s="77" t="s">
        <v>399</v>
      </c>
      <c r="C680" s="76">
        <v>3143</v>
      </c>
      <c r="D680" s="52">
        <v>614870</v>
      </c>
      <c r="E680" s="53">
        <v>2167</v>
      </c>
      <c r="F680" s="53">
        <v>208558</v>
      </c>
      <c r="G680" s="53">
        <v>12297</v>
      </c>
      <c r="H680" s="53">
        <v>2327</v>
      </c>
      <c r="I680" s="54">
        <v>840219</v>
      </c>
    </row>
    <row r="681" spans="1:9" ht="14.1" customHeight="1" x14ac:dyDescent="0.2">
      <c r="A681" s="55">
        <v>4443</v>
      </c>
      <c r="B681" s="69" t="s">
        <v>400</v>
      </c>
      <c r="C681" s="110"/>
      <c r="D681" s="61">
        <v>7038948</v>
      </c>
      <c r="E681" s="62">
        <v>40500</v>
      </c>
      <c r="F681" s="62">
        <v>2392853</v>
      </c>
      <c r="G681" s="62">
        <v>140779</v>
      </c>
      <c r="H681" s="62">
        <v>302254</v>
      </c>
      <c r="I681" s="63">
        <v>9915334</v>
      </c>
    </row>
    <row r="682" spans="1:9" ht="14.1" customHeight="1" x14ac:dyDescent="0.2">
      <c r="A682" s="60">
        <v>4438</v>
      </c>
      <c r="B682" s="75" t="s">
        <v>401</v>
      </c>
      <c r="C682" s="60">
        <v>3113</v>
      </c>
      <c r="D682" s="52">
        <v>4535641</v>
      </c>
      <c r="E682" s="53">
        <v>2500</v>
      </c>
      <c r="F682" s="53">
        <v>1533892</v>
      </c>
      <c r="G682" s="53">
        <v>90713</v>
      </c>
      <c r="H682" s="53">
        <v>214614</v>
      </c>
      <c r="I682" s="54">
        <v>6377360</v>
      </c>
    </row>
    <row r="683" spans="1:9" ht="14.1" customHeight="1" x14ac:dyDescent="0.2">
      <c r="A683" s="60">
        <v>4438</v>
      </c>
      <c r="B683" s="75" t="s">
        <v>401</v>
      </c>
      <c r="C683" s="60">
        <v>3141</v>
      </c>
      <c r="D683" s="52">
        <v>357764</v>
      </c>
      <c r="E683" s="53">
        <v>4167</v>
      </c>
      <c r="F683" s="53">
        <v>122333</v>
      </c>
      <c r="G683" s="53">
        <v>7156</v>
      </c>
      <c r="H683" s="53">
        <v>4277</v>
      </c>
      <c r="I683" s="54">
        <v>495697</v>
      </c>
    </row>
    <row r="684" spans="1:9" ht="14.1" customHeight="1" x14ac:dyDescent="0.2">
      <c r="A684" s="60">
        <v>4438</v>
      </c>
      <c r="B684" s="75" t="s">
        <v>401</v>
      </c>
      <c r="C684" s="60">
        <v>3143</v>
      </c>
      <c r="D684" s="52">
        <v>396557</v>
      </c>
      <c r="E684" s="53">
        <v>3334</v>
      </c>
      <c r="F684" s="53">
        <v>135163</v>
      </c>
      <c r="G684" s="53">
        <v>7931</v>
      </c>
      <c r="H684" s="53">
        <v>1481</v>
      </c>
      <c r="I684" s="54">
        <v>544466</v>
      </c>
    </row>
    <row r="685" spans="1:9" ht="14.1" customHeight="1" x14ac:dyDescent="0.2">
      <c r="A685" s="55">
        <v>4438</v>
      </c>
      <c r="B685" s="69" t="s">
        <v>402</v>
      </c>
      <c r="C685" s="110"/>
      <c r="D685" s="61">
        <v>5289962</v>
      </c>
      <c r="E685" s="62">
        <v>10001</v>
      </c>
      <c r="F685" s="62">
        <v>1791388</v>
      </c>
      <c r="G685" s="62">
        <v>105800</v>
      </c>
      <c r="H685" s="62">
        <v>220372</v>
      </c>
      <c r="I685" s="63">
        <v>7417523</v>
      </c>
    </row>
    <row r="686" spans="1:9" ht="14.1" customHeight="1" x14ac:dyDescent="0.2">
      <c r="A686" s="76">
        <v>4455</v>
      </c>
      <c r="B686" s="77" t="s">
        <v>403</v>
      </c>
      <c r="C686" s="76">
        <v>3113</v>
      </c>
      <c r="D686" s="52">
        <v>4682438</v>
      </c>
      <c r="E686" s="53">
        <v>26667</v>
      </c>
      <c r="F686" s="53">
        <v>1591677</v>
      </c>
      <c r="G686" s="53">
        <v>93649</v>
      </c>
      <c r="H686" s="53">
        <v>217117</v>
      </c>
      <c r="I686" s="54">
        <v>6611548</v>
      </c>
    </row>
    <row r="687" spans="1:9" ht="14.1" customHeight="1" x14ac:dyDescent="0.2">
      <c r="A687" s="76">
        <v>4455</v>
      </c>
      <c r="B687" s="77" t="s">
        <v>403</v>
      </c>
      <c r="C687" s="76">
        <v>3141</v>
      </c>
      <c r="D687" s="52">
        <v>387996</v>
      </c>
      <c r="E687" s="53">
        <v>0</v>
      </c>
      <c r="F687" s="53">
        <v>131143</v>
      </c>
      <c r="G687" s="53">
        <v>7760</v>
      </c>
      <c r="H687" s="53">
        <v>4819</v>
      </c>
      <c r="I687" s="54">
        <v>531718</v>
      </c>
    </row>
    <row r="688" spans="1:9" ht="14.1" customHeight="1" x14ac:dyDescent="0.2">
      <c r="A688" s="76">
        <v>4455</v>
      </c>
      <c r="B688" s="77" t="s">
        <v>403</v>
      </c>
      <c r="C688" s="76">
        <v>3143</v>
      </c>
      <c r="D688" s="52">
        <v>499813</v>
      </c>
      <c r="E688" s="53">
        <v>-3333</v>
      </c>
      <c r="F688" s="53">
        <v>167811</v>
      </c>
      <c r="G688" s="53">
        <v>9996</v>
      </c>
      <c r="H688" s="53">
        <v>1645</v>
      </c>
      <c r="I688" s="54">
        <v>675932</v>
      </c>
    </row>
    <row r="689" spans="1:9" ht="14.1" customHeight="1" x14ac:dyDescent="0.2">
      <c r="A689" s="55">
        <v>4455</v>
      </c>
      <c r="B689" s="69" t="s">
        <v>404</v>
      </c>
      <c r="C689" s="110"/>
      <c r="D689" s="100">
        <v>5570247</v>
      </c>
      <c r="E689" s="101">
        <v>23334</v>
      </c>
      <c r="F689" s="101">
        <v>1890631</v>
      </c>
      <c r="G689" s="101">
        <v>111405</v>
      </c>
      <c r="H689" s="101">
        <v>223581</v>
      </c>
      <c r="I689" s="102">
        <v>7819198</v>
      </c>
    </row>
    <row r="690" spans="1:9" ht="14.1" customHeight="1" x14ac:dyDescent="0.2">
      <c r="A690" s="76">
        <v>4440</v>
      </c>
      <c r="B690" s="77" t="s">
        <v>405</v>
      </c>
      <c r="C690" s="76">
        <v>3113</v>
      </c>
      <c r="D690" s="52">
        <v>3878791</v>
      </c>
      <c r="E690" s="53">
        <v>18333</v>
      </c>
      <c r="F690" s="53">
        <v>1317228</v>
      </c>
      <c r="G690" s="53">
        <v>77575</v>
      </c>
      <c r="H690" s="53">
        <v>146128</v>
      </c>
      <c r="I690" s="54">
        <v>5438055</v>
      </c>
    </row>
    <row r="691" spans="1:9" ht="14.1" customHeight="1" x14ac:dyDescent="0.2">
      <c r="A691" s="76">
        <v>4440</v>
      </c>
      <c r="B691" s="77" t="s">
        <v>405</v>
      </c>
      <c r="C691" s="76">
        <v>3141</v>
      </c>
      <c r="D691" s="52">
        <v>390376</v>
      </c>
      <c r="E691" s="53">
        <v>0</v>
      </c>
      <c r="F691" s="53">
        <v>131947</v>
      </c>
      <c r="G691" s="53">
        <v>7808</v>
      </c>
      <c r="H691" s="53">
        <v>4790</v>
      </c>
      <c r="I691" s="54">
        <v>534921</v>
      </c>
    </row>
    <row r="692" spans="1:9" ht="14.1" customHeight="1" x14ac:dyDescent="0.2">
      <c r="A692" s="76">
        <v>4440</v>
      </c>
      <c r="B692" s="77" t="s">
        <v>405</v>
      </c>
      <c r="C692" s="76">
        <v>3143</v>
      </c>
      <c r="D692" s="52">
        <v>271283</v>
      </c>
      <c r="E692" s="53">
        <v>0</v>
      </c>
      <c r="F692" s="53">
        <v>91694</v>
      </c>
      <c r="G692" s="53">
        <v>5426</v>
      </c>
      <c r="H692" s="53">
        <v>1110</v>
      </c>
      <c r="I692" s="54">
        <v>369513</v>
      </c>
    </row>
    <row r="693" spans="1:9" ht="14.1" customHeight="1" x14ac:dyDescent="0.2">
      <c r="A693" s="55">
        <v>4440</v>
      </c>
      <c r="B693" s="69" t="s">
        <v>406</v>
      </c>
      <c r="C693" s="110"/>
      <c r="D693" s="94">
        <v>4540450</v>
      </c>
      <c r="E693" s="95">
        <v>18333</v>
      </c>
      <c r="F693" s="95">
        <v>1540869</v>
      </c>
      <c r="G693" s="95">
        <v>90809</v>
      </c>
      <c r="H693" s="95">
        <v>152028</v>
      </c>
      <c r="I693" s="96">
        <v>6342489</v>
      </c>
    </row>
    <row r="694" spans="1:9" ht="14.1" customHeight="1" x14ac:dyDescent="0.2">
      <c r="A694" s="76">
        <v>4442</v>
      </c>
      <c r="B694" s="77" t="s">
        <v>407</v>
      </c>
      <c r="C694" s="76">
        <v>3113</v>
      </c>
      <c r="D694" s="52">
        <v>2499394</v>
      </c>
      <c r="E694" s="53">
        <v>9217</v>
      </c>
      <c r="F694" s="53">
        <v>847910</v>
      </c>
      <c r="G694" s="53">
        <v>49988</v>
      </c>
      <c r="H694" s="53">
        <v>96542</v>
      </c>
      <c r="I694" s="54">
        <v>3503051</v>
      </c>
    </row>
    <row r="695" spans="1:9" ht="14.1" customHeight="1" x14ac:dyDescent="0.2">
      <c r="A695" s="76">
        <v>4442</v>
      </c>
      <c r="B695" s="77" t="s">
        <v>407</v>
      </c>
      <c r="C695" s="76">
        <v>3141</v>
      </c>
      <c r="D695" s="52">
        <v>196859</v>
      </c>
      <c r="E695" s="53">
        <v>1333</v>
      </c>
      <c r="F695" s="53">
        <v>66989</v>
      </c>
      <c r="G695" s="53">
        <v>3937</v>
      </c>
      <c r="H695" s="53">
        <v>2244</v>
      </c>
      <c r="I695" s="54">
        <v>271362</v>
      </c>
    </row>
    <row r="696" spans="1:9" ht="14.1" customHeight="1" x14ac:dyDescent="0.2">
      <c r="A696" s="76">
        <v>4442</v>
      </c>
      <c r="B696" s="77" t="s">
        <v>407</v>
      </c>
      <c r="C696" s="76">
        <v>3143</v>
      </c>
      <c r="D696" s="52">
        <v>233775</v>
      </c>
      <c r="E696" s="53">
        <v>2187</v>
      </c>
      <c r="F696" s="53">
        <v>79755</v>
      </c>
      <c r="G696" s="53">
        <v>4675</v>
      </c>
      <c r="H696" s="53">
        <v>841</v>
      </c>
      <c r="I696" s="54">
        <v>321233</v>
      </c>
    </row>
    <row r="697" spans="1:9" ht="14.1" customHeight="1" x14ac:dyDescent="0.2">
      <c r="A697" s="55">
        <v>4442</v>
      </c>
      <c r="B697" s="69" t="s">
        <v>408</v>
      </c>
      <c r="C697" s="110"/>
      <c r="D697" s="94">
        <v>2930028</v>
      </c>
      <c r="E697" s="95">
        <v>12737</v>
      </c>
      <c r="F697" s="95">
        <v>994654</v>
      </c>
      <c r="G697" s="95">
        <v>58600</v>
      </c>
      <c r="H697" s="95">
        <v>99627</v>
      </c>
      <c r="I697" s="96">
        <v>4095646</v>
      </c>
    </row>
    <row r="698" spans="1:9" ht="14.1" customHeight="1" x14ac:dyDescent="0.2">
      <c r="A698" s="76">
        <v>4436</v>
      </c>
      <c r="B698" s="77" t="s">
        <v>409</v>
      </c>
      <c r="C698" s="76">
        <v>3113</v>
      </c>
      <c r="D698" s="52">
        <v>3865001</v>
      </c>
      <c r="E698" s="53">
        <v>1667</v>
      </c>
      <c r="F698" s="53">
        <v>1306933</v>
      </c>
      <c r="G698" s="53">
        <v>77300</v>
      </c>
      <c r="H698" s="53">
        <v>170757</v>
      </c>
      <c r="I698" s="54">
        <v>5421658</v>
      </c>
    </row>
    <row r="699" spans="1:9" ht="14.1" customHeight="1" x14ac:dyDescent="0.2">
      <c r="A699" s="76">
        <v>4436</v>
      </c>
      <c r="B699" s="77" t="s">
        <v>409</v>
      </c>
      <c r="C699" s="76">
        <v>3141</v>
      </c>
      <c r="D699" s="52">
        <v>252204</v>
      </c>
      <c r="E699" s="53">
        <v>0</v>
      </c>
      <c r="F699" s="53">
        <v>85245</v>
      </c>
      <c r="G699" s="53">
        <v>5044</v>
      </c>
      <c r="H699" s="53">
        <v>3132</v>
      </c>
      <c r="I699" s="54">
        <v>345625</v>
      </c>
    </row>
    <row r="700" spans="1:9" ht="14.1" customHeight="1" x14ac:dyDescent="0.2">
      <c r="A700" s="76">
        <v>4436</v>
      </c>
      <c r="B700" s="77" t="s">
        <v>409</v>
      </c>
      <c r="C700" s="76">
        <v>3143</v>
      </c>
      <c r="D700" s="52">
        <v>375597</v>
      </c>
      <c r="E700" s="53">
        <v>3333</v>
      </c>
      <c r="F700" s="53">
        <v>128078</v>
      </c>
      <c r="G700" s="53">
        <v>7512</v>
      </c>
      <c r="H700" s="53">
        <v>1215</v>
      </c>
      <c r="I700" s="54">
        <v>515735</v>
      </c>
    </row>
    <row r="701" spans="1:9" ht="14.1" customHeight="1" x14ac:dyDescent="0.2">
      <c r="A701" s="55">
        <v>4436</v>
      </c>
      <c r="B701" s="69" t="s">
        <v>410</v>
      </c>
      <c r="C701" s="110"/>
      <c r="D701" s="61">
        <v>4492802</v>
      </c>
      <c r="E701" s="62">
        <v>5000</v>
      </c>
      <c r="F701" s="62">
        <v>1520256</v>
      </c>
      <c r="G701" s="62">
        <v>89856</v>
      </c>
      <c r="H701" s="62">
        <v>175104</v>
      </c>
      <c r="I701" s="63">
        <v>6283018</v>
      </c>
    </row>
    <row r="702" spans="1:9" ht="14.1" customHeight="1" x14ac:dyDescent="0.2">
      <c r="A702" s="76">
        <v>4454</v>
      </c>
      <c r="B702" s="77" t="s">
        <v>411</v>
      </c>
      <c r="C702" s="76">
        <v>3113</v>
      </c>
      <c r="D702" s="52">
        <v>3605784</v>
      </c>
      <c r="E702" s="53">
        <v>-4389</v>
      </c>
      <c r="F702" s="53">
        <v>1217271</v>
      </c>
      <c r="G702" s="53">
        <v>72115</v>
      </c>
      <c r="H702" s="53">
        <v>142624</v>
      </c>
      <c r="I702" s="54">
        <v>5033405</v>
      </c>
    </row>
    <row r="703" spans="1:9" ht="14.1" customHeight="1" x14ac:dyDescent="0.2">
      <c r="A703" s="76">
        <v>4454</v>
      </c>
      <c r="B703" s="77" t="s">
        <v>411</v>
      </c>
      <c r="C703" s="76">
        <v>3141</v>
      </c>
      <c r="D703" s="52">
        <v>375387</v>
      </c>
      <c r="E703" s="53">
        <v>0</v>
      </c>
      <c r="F703" s="53">
        <v>126881</v>
      </c>
      <c r="G703" s="53">
        <v>7508</v>
      </c>
      <c r="H703" s="53">
        <v>5149</v>
      </c>
      <c r="I703" s="54">
        <v>514925</v>
      </c>
    </row>
    <row r="704" spans="1:9" ht="14.1" customHeight="1" x14ac:dyDescent="0.2">
      <c r="A704" s="76">
        <v>4454</v>
      </c>
      <c r="B704" s="77" t="s">
        <v>411</v>
      </c>
      <c r="C704" s="76">
        <v>3143</v>
      </c>
      <c r="D704" s="52">
        <v>305042</v>
      </c>
      <c r="E704" s="53">
        <v>9660</v>
      </c>
      <c r="F704" s="53">
        <v>106369</v>
      </c>
      <c r="G704" s="53">
        <v>6101</v>
      </c>
      <c r="H704" s="53">
        <v>1140</v>
      </c>
      <c r="I704" s="54">
        <v>428312</v>
      </c>
    </row>
    <row r="705" spans="1:9" ht="14.1" customHeight="1" x14ac:dyDescent="0.2">
      <c r="A705" s="55">
        <v>4454</v>
      </c>
      <c r="B705" s="69" t="s">
        <v>412</v>
      </c>
      <c r="C705" s="110"/>
      <c r="D705" s="61">
        <v>4286213</v>
      </c>
      <c r="E705" s="62">
        <v>5271</v>
      </c>
      <c r="F705" s="62">
        <v>1450521</v>
      </c>
      <c r="G705" s="62">
        <v>85724</v>
      </c>
      <c r="H705" s="62">
        <v>148913</v>
      </c>
      <c r="I705" s="63">
        <v>5976642</v>
      </c>
    </row>
    <row r="706" spans="1:9" ht="14.1" customHeight="1" x14ac:dyDescent="0.2">
      <c r="A706" s="60">
        <v>4479</v>
      </c>
      <c r="B706" s="75" t="s">
        <v>413</v>
      </c>
      <c r="C706" s="60">
        <v>3111</v>
      </c>
      <c r="D706" s="52">
        <v>201130</v>
      </c>
      <c r="E706" s="53">
        <v>0</v>
      </c>
      <c r="F706" s="53">
        <v>67982</v>
      </c>
      <c r="G706" s="53">
        <v>4022</v>
      </c>
      <c r="H706" s="53">
        <v>4170</v>
      </c>
      <c r="I706" s="54">
        <v>277304</v>
      </c>
    </row>
    <row r="707" spans="1:9" ht="14.1" customHeight="1" x14ac:dyDescent="0.2">
      <c r="A707" s="60">
        <v>4479</v>
      </c>
      <c r="B707" s="75" t="s">
        <v>413</v>
      </c>
      <c r="C707" s="60">
        <v>3114</v>
      </c>
      <c r="D707" s="52">
        <v>5312686</v>
      </c>
      <c r="E707" s="53">
        <v>0</v>
      </c>
      <c r="F707" s="53">
        <v>1795688</v>
      </c>
      <c r="G707" s="53">
        <v>106254</v>
      </c>
      <c r="H707" s="53">
        <v>6957</v>
      </c>
      <c r="I707" s="54">
        <v>7221585</v>
      </c>
    </row>
    <row r="708" spans="1:9" ht="14.1" customHeight="1" x14ac:dyDescent="0.2">
      <c r="A708" s="60">
        <v>4479</v>
      </c>
      <c r="B708" s="75" t="s">
        <v>413</v>
      </c>
      <c r="C708" s="60">
        <v>3124</v>
      </c>
      <c r="D708" s="52">
        <v>361685</v>
      </c>
      <c r="E708" s="53">
        <v>0</v>
      </c>
      <c r="F708" s="53">
        <v>122250</v>
      </c>
      <c r="G708" s="53">
        <v>7234</v>
      </c>
      <c r="H708" s="53">
        <v>4949</v>
      </c>
      <c r="I708" s="54">
        <v>496118</v>
      </c>
    </row>
    <row r="709" spans="1:9" ht="14.1" customHeight="1" x14ac:dyDescent="0.2">
      <c r="A709" s="60">
        <v>4479</v>
      </c>
      <c r="B709" s="75" t="s">
        <v>413</v>
      </c>
      <c r="C709" s="60">
        <v>3141</v>
      </c>
      <c r="D709" s="52">
        <v>191488</v>
      </c>
      <c r="E709" s="53">
        <v>0</v>
      </c>
      <c r="F709" s="53">
        <v>64723</v>
      </c>
      <c r="G709" s="53">
        <v>3830</v>
      </c>
      <c r="H709" s="53">
        <v>1660</v>
      </c>
      <c r="I709" s="54">
        <v>261701</v>
      </c>
    </row>
    <row r="710" spans="1:9" ht="14.1" customHeight="1" x14ac:dyDescent="0.2">
      <c r="A710" s="60">
        <v>4479</v>
      </c>
      <c r="B710" s="75" t="s">
        <v>413</v>
      </c>
      <c r="C710" s="60">
        <v>3143</v>
      </c>
      <c r="D710" s="52">
        <v>319456</v>
      </c>
      <c r="E710" s="53">
        <v>0</v>
      </c>
      <c r="F710" s="53">
        <v>107976</v>
      </c>
      <c r="G710" s="53">
        <v>6389</v>
      </c>
      <c r="H710" s="53">
        <v>564</v>
      </c>
      <c r="I710" s="54">
        <v>434385</v>
      </c>
    </row>
    <row r="711" spans="1:9" ht="14.1" customHeight="1" x14ac:dyDescent="0.2">
      <c r="A711" s="55">
        <v>4479</v>
      </c>
      <c r="B711" s="69" t="s">
        <v>414</v>
      </c>
      <c r="C711" s="110"/>
      <c r="D711" s="61">
        <v>6386445</v>
      </c>
      <c r="E711" s="62">
        <v>0</v>
      </c>
      <c r="F711" s="62">
        <v>2158619</v>
      </c>
      <c r="G711" s="62">
        <v>127729</v>
      </c>
      <c r="H711" s="62">
        <v>18300</v>
      </c>
      <c r="I711" s="63">
        <v>8691093</v>
      </c>
    </row>
    <row r="712" spans="1:9" ht="14.1" customHeight="1" x14ac:dyDescent="0.2">
      <c r="A712" s="76">
        <v>4473</v>
      </c>
      <c r="B712" s="77" t="s">
        <v>415</v>
      </c>
      <c r="C712" s="76">
        <v>3231</v>
      </c>
      <c r="D712" s="52">
        <v>4184148</v>
      </c>
      <c r="E712" s="53">
        <v>24533</v>
      </c>
      <c r="F712" s="53">
        <v>1422534</v>
      </c>
      <c r="G712" s="53">
        <v>83683</v>
      </c>
      <c r="H712" s="53">
        <v>18585</v>
      </c>
      <c r="I712" s="54">
        <v>5733483</v>
      </c>
    </row>
    <row r="713" spans="1:9" ht="14.1" customHeight="1" x14ac:dyDescent="0.2">
      <c r="A713" s="55">
        <v>4473</v>
      </c>
      <c r="B713" s="69" t="s">
        <v>416</v>
      </c>
      <c r="C713" s="110"/>
      <c r="D713" s="94">
        <v>4184148</v>
      </c>
      <c r="E713" s="95">
        <v>24533</v>
      </c>
      <c r="F713" s="95">
        <v>1422534</v>
      </c>
      <c r="G713" s="95">
        <v>83683</v>
      </c>
      <c r="H713" s="95">
        <v>18585</v>
      </c>
      <c r="I713" s="96">
        <v>5733483</v>
      </c>
    </row>
    <row r="714" spans="1:9" ht="14.1" customHeight="1" x14ac:dyDescent="0.2">
      <c r="A714" s="60">
        <v>4485</v>
      </c>
      <c r="B714" s="75" t="s">
        <v>417</v>
      </c>
      <c r="C714" s="60">
        <v>3111</v>
      </c>
      <c r="D714" s="52">
        <v>415491</v>
      </c>
      <c r="E714" s="53">
        <v>11666</v>
      </c>
      <c r="F714" s="53">
        <v>144379</v>
      </c>
      <c r="G714" s="53">
        <v>8310</v>
      </c>
      <c r="H714" s="53">
        <v>2972</v>
      </c>
      <c r="I714" s="54">
        <v>582818</v>
      </c>
    </row>
    <row r="715" spans="1:9" ht="14.1" customHeight="1" x14ac:dyDescent="0.2">
      <c r="A715" s="76">
        <v>4485</v>
      </c>
      <c r="B715" s="77" t="s">
        <v>417</v>
      </c>
      <c r="C715" s="76">
        <v>3141</v>
      </c>
      <c r="D715" s="52">
        <v>126706</v>
      </c>
      <c r="E715" s="53">
        <v>0</v>
      </c>
      <c r="F715" s="53">
        <v>42827</v>
      </c>
      <c r="G715" s="53">
        <v>2534</v>
      </c>
      <c r="H715" s="53">
        <v>818</v>
      </c>
      <c r="I715" s="54">
        <v>172885</v>
      </c>
    </row>
    <row r="716" spans="1:9" ht="14.1" customHeight="1" x14ac:dyDescent="0.2">
      <c r="A716" s="55">
        <v>4485</v>
      </c>
      <c r="B716" s="69" t="s">
        <v>418</v>
      </c>
      <c r="C716" s="110"/>
      <c r="D716" s="61">
        <v>542197</v>
      </c>
      <c r="E716" s="62">
        <v>11666</v>
      </c>
      <c r="F716" s="62">
        <v>187206</v>
      </c>
      <c r="G716" s="62">
        <v>10844</v>
      </c>
      <c r="H716" s="62">
        <v>3790</v>
      </c>
      <c r="I716" s="63">
        <v>755703</v>
      </c>
    </row>
    <row r="717" spans="1:9" ht="14.1" customHeight="1" x14ac:dyDescent="0.2">
      <c r="A717" s="60">
        <v>4435</v>
      </c>
      <c r="B717" s="75" t="s">
        <v>419</v>
      </c>
      <c r="C717" s="60">
        <v>3111</v>
      </c>
      <c r="D717" s="52">
        <v>384360</v>
      </c>
      <c r="E717" s="53">
        <v>5000</v>
      </c>
      <c r="F717" s="53">
        <v>131603</v>
      </c>
      <c r="G717" s="53">
        <v>7687</v>
      </c>
      <c r="H717" s="53">
        <v>7241</v>
      </c>
      <c r="I717" s="54">
        <v>535891</v>
      </c>
    </row>
    <row r="718" spans="1:9" ht="14.1" customHeight="1" x14ac:dyDescent="0.2">
      <c r="A718" s="76">
        <v>4435</v>
      </c>
      <c r="B718" s="77" t="s">
        <v>419</v>
      </c>
      <c r="C718" s="76">
        <v>3117</v>
      </c>
      <c r="D718" s="52">
        <v>881319</v>
      </c>
      <c r="E718" s="53">
        <v>-7607</v>
      </c>
      <c r="F718" s="53">
        <v>295314</v>
      </c>
      <c r="G718" s="53">
        <v>17626</v>
      </c>
      <c r="H718" s="53">
        <v>32462</v>
      </c>
      <c r="I718" s="54">
        <v>1219114</v>
      </c>
    </row>
    <row r="719" spans="1:9" ht="14.1" customHeight="1" x14ac:dyDescent="0.2">
      <c r="A719" s="76">
        <v>4435</v>
      </c>
      <c r="B719" s="77" t="s">
        <v>419</v>
      </c>
      <c r="C719" s="76">
        <v>3141</v>
      </c>
      <c r="D719" s="52">
        <v>133000</v>
      </c>
      <c r="E719" s="53">
        <v>3333</v>
      </c>
      <c r="F719" s="53">
        <v>46081</v>
      </c>
      <c r="G719" s="53">
        <v>2660</v>
      </c>
      <c r="H719" s="53">
        <v>1118</v>
      </c>
      <c r="I719" s="54">
        <v>186192</v>
      </c>
    </row>
    <row r="720" spans="1:9" ht="14.1" customHeight="1" x14ac:dyDescent="0.2">
      <c r="A720" s="76">
        <v>4435</v>
      </c>
      <c r="B720" s="77" t="s">
        <v>419</v>
      </c>
      <c r="C720" s="76">
        <v>3143</v>
      </c>
      <c r="D720" s="52">
        <v>70319</v>
      </c>
      <c r="E720" s="53">
        <v>1667</v>
      </c>
      <c r="F720" s="53">
        <v>24331</v>
      </c>
      <c r="G720" s="53">
        <v>1406</v>
      </c>
      <c r="H720" s="53">
        <v>277</v>
      </c>
      <c r="I720" s="54">
        <v>98000</v>
      </c>
    </row>
    <row r="721" spans="1:9" ht="14.1" customHeight="1" x14ac:dyDescent="0.2">
      <c r="A721" s="55">
        <v>4435</v>
      </c>
      <c r="B721" s="69" t="s">
        <v>420</v>
      </c>
      <c r="C721" s="110"/>
      <c r="D721" s="94">
        <v>1468998</v>
      </c>
      <c r="E721" s="95">
        <v>2393</v>
      </c>
      <c r="F721" s="95">
        <v>497329</v>
      </c>
      <c r="G721" s="95">
        <v>29379</v>
      </c>
      <c r="H721" s="95">
        <v>41098</v>
      </c>
      <c r="I721" s="96">
        <v>2039197</v>
      </c>
    </row>
    <row r="722" spans="1:9" ht="14.1" customHeight="1" x14ac:dyDescent="0.2">
      <c r="A722" s="60">
        <v>4412</v>
      </c>
      <c r="B722" s="75" t="s">
        <v>421</v>
      </c>
      <c r="C722" s="60">
        <v>3111</v>
      </c>
      <c r="D722" s="52">
        <v>455864</v>
      </c>
      <c r="E722" s="53">
        <v>0</v>
      </c>
      <c r="F722" s="53">
        <v>154082</v>
      </c>
      <c r="G722" s="53">
        <v>9118</v>
      </c>
      <c r="H722" s="53">
        <v>5908</v>
      </c>
      <c r="I722" s="54">
        <v>624972</v>
      </c>
    </row>
    <row r="723" spans="1:9" ht="14.1" customHeight="1" x14ac:dyDescent="0.2">
      <c r="A723" s="76">
        <v>4412</v>
      </c>
      <c r="B723" s="77" t="s">
        <v>421</v>
      </c>
      <c r="C723" s="76">
        <v>3141</v>
      </c>
      <c r="D723" s="52">
        <v>88048</v>
      </c>
      <c r="E723" s="53">
        <v>0</v>
      </c>
      <c r="F723" s="53">
        <v>29760</v>
      </c>
      <c r="G723" s="53">
        <v>1761</v>
      </c>
      <c r="H723" s="53">
        <v>568</v>
      </c>
      <c r="I723" s="54">
        <v>120137</v>
      </c>
    </row>
    <row r="724" spans="1:9" ht="14.1" customHeight="1" x14ac:dyDescent="0.2">
      <c r="A724" s="55">
        <v>4412</v>
      </c>
      <c r="B724" s="69" t="s">
        <v>422</v>
      </c>
      <c r="C724" s="110"/>
      <c r="D724" s="94">
        <v>543912</v>
      </c>
      <c r="E724" s="95">
        <v>0</v>
      </c>
      <c r="F724" s="95">
        <v>183842</v>
      </c>
      <c r="G724" s="95">
        <v>10879</v>
      </c>
      <c r="H724" s="95">
        <v>6476</v>
      </c>
      <c r="I724" s="96">
        <v>745109</v>
      </c>
    </row>
    <row r="725" spans="1:9" ht="14.1" customHeight="1" x14ac:dyDescent="0.2">
      <c r="A725" s="60">
        <v>4413</v>
      </c>
      <c r="B725" s="75" t="s">
        <v>423</v>
      </c>
      <c r="C725" s="60">
        <v>3111</v>
      </c>
      <c r="D725" s="52">
        <v>1080983</v>
      </c>
      <c r="E725" s="53">
        <v>-10000</v>
      </c>
      <c r="F725" s="53">
        <v>361992</v>
      </c>
      <c r="G725" s="53">
        <v>21620</v>
      </c>
      <c r="H725" s="53">
        <v>-14717</v>
      </c>
      <c r="I725" s="54">
        <v>1439878</v>
      </c>
    </row>
    <row r="726" spans="1:9" ht="14.1" customHeight="1" x14ac:dyDescent="0.2">
      <c r="A726" s="76">
        <v>4413</v>
      </c>
      <c r="B726" s="77" t="s">
        <v>423</v>
      </c>
      <c r="C726" s="76">
        <v>3141</v>
      </c>
      <c r="D726" s="52">
        <v>178667</v>
      </c>
      <c r="E726" s="53">
        <v>0</v>
      </c>
      <c r="F726" s="53">
        <v>60389</v>
      </c>
      <c r="G726" s="53">
        <v>3573</v>
      </c>
      <c r="H726" s="53">
        <v>1353</v>
      </c>
      <c r="I726" s="54">
        <v>243982</v>
      </c>
    </row>
    <row r="727" spans="1:9" ht="14.1" customHeight="1" x14ac:dyDescent="0.2">
      <c r="A727" s="76">
        <v>4413</v>
      </c>
      <c r="B727" s="77" t="s">
        <v>423</v>
      </c>
      <c r="C727" s="76">
        <v>3143</v>
      </c>
      <c r="D727" s="52">
        <v>176413</v>
      </c>
      <c r="E727" s="53">
        <v>0</v>
      </c>
      <c r="F727" s="53">
        <v>59628</v>
      </c>
      <c r="G727" s="53">
        <v>3528</v>
      </c>
      <c r="H727" s="53">
        <v>332</v>
      </c>
      <c r="I727" s="54">
        <v>239901</v>
      </c>
    </row>
    <row r="728" spans="1:9" ht="14.1" customHeight="1" x14ac:dyDescent="0.2">
      <c r="A728" s="55">
        <v>4413</v>
      </c>
      <c r="B728" s="69" t="s">
        <v>424</v>
      </c>
      <c r="C728" s="110"/>
      <c r="D728" s="61">
        <v>1436063</v>
      </c>
      <c r="E728" s="62">
        <v>-10000</v>
      </c>
      <c r="F728" s="62">
        <v>482009</v>
      </c>
      <c r="G728" s="62">
        <v>28721</v>
      </c>
      <c r="H728" s="62">
        <v>-13032</v>
      </c>
      <c r="I728" s="63">
        <v>1923761</v>
      </c>
    </row>
    <row r="729" spans="1:9" ht="14.1" customHeight="1" x14ac:dyDescent="0.2">
      <c r="A729" s="60">
        <v>4429</v>
      </c>
      <c r="B729" s="75" t="s">
        <v>425</v>
      </c>
      <c r="C729" s="60">
        <v>3111</v>
      </c>
      <c r="D729" s="52">
        <v>166054</v>
      </c>
      <c r="E729" s="53">
        <v>0</v>
      </c>
      <c r="F729" s="53">
        <v>56127</v>
      </c>
      <c r="G729" s="53">
        <v>3321</v>
      </c>
      <c r="H729" s="53">
        <v>2870</v>
      </c>
      <c r="I729" s="54">
        <v>228372</v>
      </c>
    </row>
    <row r="730" spans="1:9" ht="14.1" customHeight="1" x14ac:dyDescent="0.2">
      <c r="A730" s="76">
        <v>4429</v>
      </c>
      <c r="B730" s="77" t="s">
        <v>425</v>
      </c>
      <c r="C730" s="76">
        <v>3117</v>
      </c>
      <c r="D730" s="115">
        <v>485028</v>
      </c>
      <c r="E730" s="53">
        <v>3334</v>
      </c>
      <c r="F730" s="53">
        <v>165066</v>
      </c>
      <c r="G730" s="53">
        <v>9701</v>
      </c>
      <c r="H730" s="53">
        <v>11026</v>
      </c>
      <c r="I730" s="54">
        <v>674155</v>
      </c>
    </row>
    <row r="731" spans="1:9" ht="14.1" customHeight="1" x14ac:dyDescent="0.2">
      <c r="A731" s="76">
        <v>4429</v>
      </c>
      <c r="B731" s="77" t="s">
        <v>425</v>
      </c>
      <c r="C731" s="76">
        <v>3141</v>
      </c>
      <c r="D731" s="52">
        <v>84226</v>
      </c>
      <c r="E731" s="53">
        <v>0</v>
      </c>
      <c r="F731" s="53">
        <v>28469</v>
      </c>
      <c r="G731" s="53">
        <v>1684</v>
      </c>
      <c r="H731" s="53">
        <v>521</v>
      </c>
      <c r="I731" s="54">
        <v>114900</v>
      </c>
    </row>
    <row r="732" spans="1:9" ht="14.1" customHeight="1" x14ac:dyDescent="0.2">
      <c r="A732" s="76">
        <v>4429</v>
      </c>
      <c r="B732" s="77" t="s">
        <v>425</v>
      </c>
      <c r="C732" s="76">
        <v>3143</v>
      </c>
      <c r="D732" s="52">
        <v>130975</v>
      </c>
      <c r="E732" s="53">
        <v>0</v>
      </c>
      <c r="F732" s="53">
        <v>44270</v>
      </c>
      <c r="G732" s="53">
        <v>2620</v>
      </c>
      <c r="H732" s="53">
        <v>285</v>
      </c>
      <c r="I732" s="54">
        <v>178150</v>
      </c>
    </row>
    <row r="733" spans="1:9" ht="14.1" customHeight="1" x14ac:dyDescent="0.2">
      <c r="A733" s="55">
        <v>4429</v>
      </c>
      <c r="B733" s="69" t="s">
        <v>426</v>
      </c>
      <c r="C733" s="110"/>
      <c r="D733" s="61">
        <v>866283</v>
      </c>
      <c r="E733" s="62">
        <v>3334</v>
      </c>
      <c r="F733" s="62">
        <v>293932</v>
      </c>
      <c r="G733" s="62">
        <v>17326</v>
      </c>
      <c r="H733" s="62">
        <v>14702</v>
      </c>
      <c r="I733" s="63">
        <v>1195577</v>
      </c>
    </row>
    <row r="734" spans="1:9" ht="14.1" customHeight="1" x14ac:dyDescent="0.2">
      <c r="A734" s="76">
        <v>4452</v>
      </c>
      <c r="B734" s="77" t="s">
        <v>427</v>
      </c>
      <c r="C734" s="76">
        <v>3113</v>
      </c>
      <c r="D734" s="52">
        <v>3722776</v>
      </c>
      <c r="E734" s="53">
        <v>5000</v>
      </c>
      <c r="F734" s="53">
        <v>1259988</v>
      </c>
      <c r="G734" s="53">
        <v>74456</v>
      </c>
      <c r="H734" s="53">
        <v>163106</v>
      </c>
      <c r="I734" s="54">
        <v>5225326</v>
      </c>
    </row>
    <row r="735" spans="1:9" ht="14.1" customHeight="1" x14ac:dyDescent="0.2">
      <c r="A735" s="76">
        <v>4452</v>
      </c>
      <c r="B735" s="77" t="s">
        <v>427</v>
      </c>
      <c r="C735" s="76">
        <v>3141</v>
      </c>
      <c r="D735" s="52">
        <v>281533</v>
      </c>
      <c r="E735" s="53">
        <v>0</v>
      </c>
      <c r="F735" s="53">
        <v>95158</v>
      </c>
      <c r="G735" s="53">
        <v>5630</v>
      </c>
      <c r="H735" s="53">
        <v>3520</v>
      </c>
      <c r="I735" s="54">
        <v>385841</v>
      </c>
    </row>
    <row r="736" spans="1:9" ht="14.1" customHeight="1" x14ac:dyDescent="0.2">
      <c r="A736" s="76">
        <v>4452</v>
      </c>
      <c r="B736" s="77" t="s">
        <v>427</v>
      </c>
      <c r="C736" s="76">
        <v>3143</v>
      </c>
      <c r="D736" s="52">
        <v>203226</v>
      </c>
      <c r="E736" s="53">
        <v>0</v>
      </c>
      <c r="F736" s="53">
        <v>68691</v>
      </c>
      <c r="G736" s="53">
        <v>4065</v>
      </c>
      <c r="H736" s="53">
        <v>789</v>
      </c>
      <c r="I736" s="54">
        <v>276771</v>
      </c>
    </row>
    <row r="737" spans="1:9" ht="14.1" customHeight="1" x14ac:dyDescent="0.2">
      <c r="A737" s="55">
        <v>4452</v>
      </c>
      <c r="B737" s="69" t="s">
        <v>428</v>
      </c>
      <c r="C737" s="110"/>
      <c r="D737" s="94">
        <v>4207535</v>
      </c>
      <c r="E737" s="95">
        <v>5000</v>
      </c>
      <c r="F737" s="95">
        <v>1423837</v>
      </c>
      <c r="G737" s="95">
        <v>84151</v>
      </c>
      <c r="H737" s="95">
        <v>167415</v>
      </c>
      <c r="I737" s="96">
        <v>5887938</v>
      </c>
    </row>
    <row r="738" spans="1:9" ht="14.1" customHeight="1" x14ac:dyDescent="0.2">
      <c r="A738" s="76">
        <v>4468</v>
      </c>
      <c r="B738" s="77" t="s">
        <v>429</v>
      </c>
      <c r="C738" s="76">
        <v>3231</v>
      </c>
      <c r="D738" s="52">
        <v>656438</v>
      </c>
      <c r="E738" s="53">
        <v>14534</v>
      </c>
      <c r="F738" s="53">
        <v>226789</v>
      </c>
      <c r="G738" s="53">
        <v>13129</v>
      </c>
      <c r="H738" s="53">
        <v>1327</v>
      </c>
      <c r="I738" s="54">
        <v>912217</v>
      </c>
    </row>
    <row r="739" spans="1:9" ht="14.1" customHeight="1" x14ac:dyDescent="0.2">
      <c r="A739" s="55">
        <v>4468</v>
      </c>
      <c r="B739" s="69" t="s">
        <v>430</v>
      </c>
      <c r="C739" s="110"/>
      <c r="D739" s="61">
        <v>656438</v>
      </c>
      <c r="E739" s="62">
        <v>14534</v>
      </c>
      <c r="F739" s="62">
        <v>226789</v>
      </c>
      <c r="G739" s="62">
        <v>13129</v>
      </c>
      <c r="H739" s="62">
        <v>1327</v>
      </c>
      <c r="I739" s="63">
        <v>912217</v>
      </c>
    </row>
    <row r="740" spans="1:9" ht="14.1" customHeight="1" x14ac:dyDescent="0.2">
      <c r="A740" s="60">
        <v>4414</v>
      </c>
      <c r="B740" s="75" t="s">
        <v>431</v>
      </c>
      <c r="C740" s="60">
        <v>3111</v>
      </c>
      <c r="D740" s="52">
        <v>698735</v>
      </c>
      <c r="E740" s="53">
        <v>5833</v>
      </c>
      <c r="F740" s="53">
        <v>238144</v>
      </c>
      <c r="G740" s="53">
        <v>13975</v>
      </c>
      <c r="H740" s="53">
        <v>7444</v>
      </c>
      <c r="I740" s="54">
        <v>964131</v>
      </c>
    </row>
    <row r="741" spans="1:9" ht="14.1" customHeight="1" x14ac:dyDescent="0.2">
      <c r="A741" s="76">
        <v>4414</v>
      </c>
      <c r="B741" s="77" t="s">
        <v>431</v>
      </c>
      <c r="C741" s="76">
        <v>3141</v>
      </c>
      <c r="D741" s="52">
        <v>42249</v>
      </c>
      <c r="E741" s="53">
        <v>-660</v>
      </c>
      <c r="F741" s="53">
        <v>14057</v>
      </c>
      <c r="G741" s="53">
        <v>845</v>
      </c>
      <c r="H741" s="53">
        <v>483</v>
      </c>
      <c r="I741" s="54">
        <v>56974</v>
      </c>
    </row>
    <row r="742" spans="1:9" ht="14.1" customHeight="1" x14ac:dyDescent="0.2">
      <c r="A742" s="55">
        <v>4414</v>
      </c>
      <c r="B742" s="69" t="s">
        <v>432</v>
      </c>
      <c r="C742" s="110"/>
      <c r="D742" s="61">
        <v>740984</v>
      </c>
      <c r="E742" s="62">
        <v>5173</v>
      </c>
      <c r="F742" s="62">
        <v>252201</v>
      </c>
      <c r="G742" s="62">
        <v>14820</v>
      </c>
      <c r="H742" s="62">
        <v>7927</v>
      </c>
      <c r="I742" s="63">
        <v>1021105</v>
      </c>
    </row>
    <row r="743" spans="1:9" ht="14.1" customHeight="1" x14ac:dyDescent="0.2">
      <c r="A743" s="76">
        <v>4444</v>
      </c>
      <c r="B743" s="77" t="s">
        <v>433</v>
      </c>
      <c r="C743" s="76">
        <v>3113</v>
      </c>
      <c r="D743" s="52">
        <v>1821412</v>
      </c>
      <c r="E743" s="53">
        <v>10834</v>
      </c>
      <c r="F743" s="53">
        <v>619299</v>
      </c>
      <c r="G743" s="53">
        <v>36428</v>
      </c>
      <c r="H743" s="53">
        <v>56091</v>
      </c>
      <c r="I743" s="54">
        <v>2544064</v>
      </c>
    </row>
    <row r="744" spans="1:9" ht="14.1" customHeight="1" x14ac:dyDescent="0.2">
      <c r="A744" s="76">
        <v>4444</v>
      </c>
      <c r="B744" s="77" t="s">
        <v>433</v>
      </c>
      <c r="C744" s="76">
        <v>3141</v>
      </c>
      <c r="D744" s="52">
        <v>195332</v>
      </c>
      <c r="E744" s="53">
        <v>8666</v>
      </c>
      <c r="F744" s="53">
        <v>68952</v>
      </c>
      <c r="G744" s="53">
        <v>3907</v>
      </c>
      <c r="H744" s="53">
        <v>1936</v>
      </c>
      <c r="I744" s="54">
        <v>278793</v>
      </c>
    </row>
    <row r="745" spans="1:9" ht="14.1" customHeight="1" x14ac:dyDescent="0.2">
      <c r="A745" s="76">
        <v>4444</v>
      </c>
      <c r="B745" s="77" t="s">
        <v>433</v>
      </c>
      <c r="C745" s="76">
        <v>3143</v>
      </c>
      <c r="D745" s="52">
        <v>211936</v>
      </c>
      <c r="E745" s="53">
        <v>2166</v>
      </c>
      <c r="F745" s="53">
        <v>72366</v>
      </c>
      <c r="G745" s="53">
        <v>4239</v>
      </c>
      <c r="H745" s="53">
        <v>746</v>
      </c>
      <c r="I745" s="54">
        <v>291453</v>
      </c>
    </row>
    <row r="746" spans="1:9" ht="14.1" customHeight="1" x14ac:dyDescent="0.2">
      <c r="A746" s="55">
        <v>4444</v>
      </c>
      <c r="B746" s="69" t="s">
        <v>434</v>
      </c>
      <c r="C746" s="110"/>
      <c r="D746" s="94">
        <v>2228680</v>
      </c>
      <c r="E746" s="95">
        <v>21666</v>
      </c>
      <c r="F746" s="95">
        <v>760617</v>
      </c>
      <c r="G746" s="95">
        <v>44574</v>
      </c>
      <c r="H746" s="95">
        <v>58773</v>
      </c>
      <c r="I746" s="96">
        <v>3114310</v>
      </c>
    </row>
    <row r="747" spans="1:9" ht="14.1" customHeight="1" x14ac:dyDescent="0.2">
      <c r="A747" s="60">
        <v>4445</v>
      </c>
      <c r="B747" s="75" t="s">
        <v>435</v>
      </c>
      <c r="C747" s="60">
        <v>3111</v>
      </c>
      <c r="D747" s="52">
        <v>355997</v>
      </c>
      <c r="E747" s="53">
        <v>0</v>
      </c>
      <c r="F747" s="53">
        <v>120327</v>
      </c>
      <c r="G747" s="53">
        <v>7120</v>
      </c>
      <c r="H747" s="53">
        <v>4305</v>
      </c>
      <c r="I747" s="54">
        <v>487749</v>
      </c>
    </row>
    <row r="748" spans="1:9" ht="14.1" customHeight="1" x14ac:dyDescent="0.2">
      <c r="A748" s="60">
        <v>4445</v>
      </c>
      <c r="B748" s="75" t="s">
        <v>435</v>
      </c>
      <c r="C748" s="60">
        <v>3117</v>
      </c>
      <c r="D748" s="52">
        <v>845347</v>
      </c>
      <c r="E748" s="53">
        <v>0</v>
      </c>
      <c r="F748" s="53">
        <v>285728</v>
      </c>
      <c r="G748" s="53">
        <v>16907</v>
      </c>
      <c r="H748" s="53">
        <v>22252</v>
      </c>
      <c r="I748" s="54">
        <v>1170234</v>
      </c>
    </row>
    <row r="749" spans="1:9" ht="14.1" customHeight="1" x14ac:dyDescent="0.2">
      <c r="A749" s="60">
        <v>4445</v>
      </c>
      <c r="B749" s="75" t="s">
        <v>435</v>
      </c>
      <c r="C749" s="60">
        <v>3141</v>
      </c>
      <c r="D749" s="52">
        <v>109831</v>
      </c>
      <c r="E749" s="53">
        <v>0</v>
      </c>
      <c r="F749" s="53">
        <v>37122</v>
      </c>
      <c r="G749" s="53">
        <v>2197</v>
      </c>
      <c r="H749" s="53">
        <v>707</v>
      </c>
      <c r="I749" s="54">
        <v>149857</v>
      </c>
    </row>
    <row r="750" spans="1:9" ht="14.1" customHeight="1" x14ac:dyDescent="0.2">
      <c r="A750" s="60">
        <v>4445</v>
      </c>
      <c r="B750" s="75" t="s">
        <v>435</v>
      </c>
      <c r="C750" s="76">
        <v>3143</v>
      </c>
      <c r="D750" s="52">
        <v>42403</v>
      </c>
      <c r="E750" s="53">
        <v>0</v>
      </c>
      <c r="F750" s="53">
        <v>14333</v>
      </c>
      <c r="G750" s="53">
        <v>848</v>
      </c>
      <c r="H750" s="53">
        <v>427</v>
      </c>
      <c r="I750" s="54">
        <v>58011</v>
      </c>
    </row>
    <row r="751" spans="1:9" ht="14.1" customHeight="1" x14ac:dyDescent="0.2">
      <c r="A751" s="55">
        <v>4445</v>
      </c>
      <c r="B751" s="69" t="s">
        <v>436</v>
      </c>
      <c r="C751" s="110"/>
      <c r="D751" s="94">
        <v>1353578</v>
      </c>
      <c r="E751" s="95">
        <v>0</v>
      </c>
      <c r="F751" s="95">
        <v>457510</v>
      </c>
      <c r="G751" s="95">
        <v>27072</v>
      </c>
      <c r="H751" s="95">
        <v>27691</v>
      </c>
      <c r="I751" s="96">
        <v>1865851</v>
      </c>
    </row>
    <row r="752" spans="1:9" ht="14.1" customHeight="1" x14ac:dyDescent="0.2">
      <c r="A752" s="60">
        <v>4446</v>
      </c>
      <c r="B752" s="75" t="s">
        <v>437</v>
      </c>
      <c r="C752" s="60">
        <v>3111</v>
      </c>
      <c r="D752" s="52">
        <v>195471</v>
      </c>
      <c r="E752" s="53">
        <v>0</v>
      </c>
      <c r="F752" s="53">
        <v>66070</v>
      </c>
      <c r="G752" s="53">
        <v>3909</v>
      </c>
      <c r="H752" s="53">
        <v>3104</v>
      </c>
      <c r="I752" s="54">
        <v>268554</v>
      </c>
    </row>
    <row r="753" spans="1:9" ht="14.1" customHeight="1" x14ac:dyDescent="0.2">
      <c r="A753" s="76">
        <v>4446</v>
      </c>
      <c r="B753" s="77" t="s">
        <v>437</v>
      </c>
      <c r="C753" s="76">
        <v>3117</v>
      </c>
      <c r="D753" s="52">
        <v>335734</v>
      </c>
      <c r="E753" s="53">
        <v>0</v>
      </c>
      <c r="F753" s="53">
        <v>113478</v>
      </c>
      <c r="G753" s="53">
        <v>6715</v>
      </c>
      <c r="H753" s="53">
        <v>11220</v>
      </c>
      <c r="I753" s="54">
        <v>467147</v>
      </c>
    </row>
    <row r="754" spans="1:9" ht="14.1" customHeight="1" x14ac:dyDescent="0.2">
      <c r="A754" s="76">
        <v>4446</v>
      </c>
      <c r="B754" s="77" t="s">
        <v>437</v>
      </c>
      <c r="C754" s="76">
        <v>3141</v>
      </c>
      <c r="D754" s="52">
        <v>29081</v>
      </c>
      <c r="E754" s="53">
        <v>0</v>
      </c>
      <c r="F754" s="53">
        <v>9829</v>
      </c>
      <c r="G754" s="53">
        <v>582</v>
      </c>
      <c r="H754" s="53">
        <v>270</v>
      </c>
      <c r="I754" s="54">
        <v>39762</v>
      </c>
    </row>
    <row r="755" spans="1:9" ht="14.1" customHeight="1" x14ac:dyDescent="0.2">
      <c r="A755" s="76">
        <v>4446</v>
      </c>
      <c r="B755" s="77" t="s">
        <v>437</v>
      </c>
      <c r="C755" s="76">
        <v>3143</v>
      </c>
      <c r="D755" s="52">
        <v>69425</v>
      </c>
      <c r="E755" s="53">
        <v>0</v>
      </c>
      <c r="F755" s="53">
        <v>23466</v>
      </c>
      <c r="G755" s="53">
        <v>1389</v>
      </c>
      <c r="H755" s="53">
        <v>208</v>
      </c>
      <c r="I755" s="54">
        <v>94488</v>
      </c>
    </row>
    <row r="756" spans="1:9" ht="14.1" customHeight="1" x14ac:dyDescent="0.2">
      <c r="A756" s="55">
        <v>4446</v>
      </c>
      <c r="B756" s="69" t="s">
        <v>438</v>
      </c>
      <c r="C756" s="110"/>
      <c r="D756" s="94">
        <v>629711</v>
      </c>
      <c r="E756" s="95">
        <v>0</v>
      </c>
      <c r="F756" s="95">
        <v>212843</v>
      </c>
      <c r="G756" s="95">
        <v>12595</v>
      </c>
      <c r="H756" s="95">
        <v>14802</v>
      </c>
      <c r="I756" s="96">
        <v>869951</v>
      </c>
    </row>
    <row r="757" spans="1:9" ht="14.1" customHeight="1" x14ac:dyDescent="0.2">
      <c r="A757" s="60">
        <v>4431</v>
      </c>
      <c r="B757" s="75" t="s">
        <v>439</v>
      </c>
      <c r="C757" s="60">
        <v>3111</v>
      </c>
      <c r="D757" s="52">
        <v>327831</v>
      </c>
      <c r="E757" s="53">
        <v>7500</v>
      </c>
      <c r="F757" s="53">
        <v>113342</v>
      </c>
      <c r="G757" s="53">
        <v>6556</v>
      </c>
      <c r="H757" s="53">
        <v>6673</v>
      </c>
      <c r="I757" s="54">
        <v>461902</v>
      </c>
    </row>
    <row r="758" spans="1:9" ht="14.1" customHeight="1" x14ac:dyDescent="0.2">
      <c r="A758" s="76">
        <v>4431</v>
      </c>
      <c r="B758" s="77" t="s">
        <v>439</v>
      </c>
      <c r="C758" s="76">
        <v>3117</v>
      </c>
      <c r="D758" s="52">
        <v>580631</v>
      </c>
      <c r="E758" s="53">
        <v>9785</v>
      </c>
      <c r="F758" s="53">
        <v>199560</v>
      </c>
      <c r="G758" s="53">
        <v>11613</v>
      </c>
      <c r="H758" s="53">
        <v>18746</v>
      </c>
      <c r="I758" s="54">
        <v>820335</v>
      </c>
    </row>
    <row r="759" spans="1:9" ht="14.1" customHeight="1" x14ac:dyDescent="0.2">
      <c r="A759" s="76">
        <v>4431</v>
      </c>
      <c r="B759" s="77" t="s">
        <v>439</v>
      </c>
      <c r="C759" s="76">
        <v>3141</v>
      </c>
      <c r="D759" s="52">
        <v>123348</v>
      </c>
      <c r="E759" s="53">
        <v>0</v>
      </c>
      <c r="F759" s="53">
        <v>41692</v>
      </c>
      <c r="G759" s="53">
        <v>2467</v>
      </c>
      <c r="H759" s="53">
        <v>817</v>
      </c>
      <c r="I759" s="54">
        <v>168324</v>
      </c>
    </row>
    <row r="760" spans="1:9" ht="14.1" customHeight="1" x14ac:dyDescent="0.2">
      <c r="A760" s="76">
        <v>4431</v>
      </c>
      <c r="B760" s="77" t="s">
        <v>439</v>
      </c>
      <c r="C760" s="76">
        <v>3143</v>
      </c>
      <c r="D760" s="52">
        <v>145100</v>
      </c>
      <c r="E760" s="53">
        <v>0</v>
      </c>
      <c r="F760" s="53">
        <v>49043</v>
      </c>
      <c r="G760" s="53">
        <v>2902</v>
      </c>
      <c r="H760" s="53">
        <v>207</v>
      </c>
      <c r="I760" s="54">
        <v>197252</v>
      </c>
    </row>
    <row r="761" spans="1:9" ht="14.1" customHeight="1" x14ac:dyDescent="0.2">
      <c r="A761" s="55">
        <v>4431</v>
      </c>
      <c r="B761" s="69" t="s">
        <v>440</v>
      </c>
      <c r="C761" s="110"/>
      <c r="D761" s="100">
        <v>1176910</v>
      </c>
      <c r="E761" s="101">
        <v>17285</v>
      </c>
      <c r="F761" s="101">
        <v>403637</v>
      </c>
      <c r="G761" s="101">
        <v>23538</v>
      </c>
      <c r="H761" s="101">
        <v>26443</v>
      </c>
      <c r="I761" s="102">
        <v>1647813</v>
      </c>
    </row>
    <row r="762" spans="1:9" ht="14.1" customHeight="1" x14ac:dyDescent="0.2">
      <c r="A762" s="60">
        <v>4416</v>
      </c>
      <c r="B762" s="75" t="s">
        <v>441</v>
      </c>
      <c r="C762" s="60">
        <v>3111</v>
      </c>
      <c r="D762" s="52">
        <v>569045</v>
      </c>
      <c r="E762" s="53">
        <v>0</v>
      </c>
      <c r="F762" s="53">
        <v>192311</v>
      </c>
      <c r="G762" s="53">
        <v>11379</v>
      </c>
      <c r="H762" s="53">
        <v>4873</v>
      </c>
      <c r="I762" s="54">
        <v>777608</v>
      </c>
    </row>
    <row r="763" spans="1:9" ht="14.1" customHeight="1" x14ac:dyDescent="0.2">
      <c r="A763" s="76">
        <v>4416</v>
      </c>
      <c r="B763" s="77" t="s">
        <v>441</v>
      </c>
      <c r="C763" s="76">
        <v>3141</v>
      </c>
      <c r="D763" s="52">
        <v>118915</v>
      </c>
      <c r="E763" s="53">
        <v>0</v>
      </c>
      <c r="F763" s="53">
        <v>40193</v>
      </c>
      <c r="G763" s="53">
        <v>2378</v>
      </c>
      <c r="H763" s="53">
        <v>710</v>
      </c>
      <c r="I763" s="54">
        <v>162196</v>
      </c>
    </row>
    <row r="764" spans="1:9" ht="14.1" customHeight="1" x14ac:dyDescent="0.2">
      <c r="A764" s="76">
        <v>4416</v>
      </c>
      <c r="B764" s="77" t="s">
        <v>441</v>
      </c>
      <c r="C764" s="76">
        <v>3143</v>
      </c>
      <c r="D764" s="52">
        <v>103426</v>
      </c>
      <c r="E764" s="53">
        <v>0</v>
      </c>
      <c r="F764" s="53">
        <v>34984</v>
      </c>
      <c r="G764" s="53">
        <v>2070</v>
      </c>
      <c r="H764" s="53">
        <v>380</v>
      </c>
      <c r="I764" s="54">
        <v>140860</v>
      </c>
    </row>
    <row r="765" spans="1:9" ht="14.1" customHeight="1" x14ac:dyDescent="0.2">
      <c r="A765" s="55">
        <v>4416</v>
      </c>
      <c r="B765" s="69" t="s">
        <v>442</v>
      </c>
      <c r="C765" s="110"/>
      <c r="D765" s="100">
        <v>791386</v>
      </c>
      <c r="E765" s="101">
        <v>0</v>
      </c>
      <c r="F765" s="101">
        <v>267488</v>
      </c>
      <c r="G765" s="101">
        <v>15827</v>
      </c>
      <c r="H765" s="101">
        <v>5963</v>
      </c>
      <c r="I765" s="102">
        <v>1080664</v>
      </c>
    </row>
    <row r="766" spans="1:9" ht="14.1" customHeight="1" x14ac:dyDescent="0.2">
      <c r="A766" s="76">
        <v>4447</v>
      </c>
      <c r="B766" s="77" t="s">
        <v>443</v>
      </c>
      <c r="C766" s="76">
        <v>3113</v>
      </c>
      <c r="D766" s="52">
        <v>1649845</v>
      </c>
      <c r="E766" s="53">
        <v>0</v>
      </c>
      <c r="F766" s="53">
        <v>557647</v>
      </c>
      <c r="G766" s="53">
        <v>32997</v>
      </c>
      <c r="H766" s="53">
        <v>39470</v>
      </c>
      <c r="I766" s="54">
        <v>2279959</v>
      </c>
    </row>
    <row r="767" spans="1:9" ht="14.1" customHeight="1" x14ac:dyDescent="0.2">
      <c r="A767" s="76">
        <v>4447</v>
      </c>
      <c r="B767" s="77" t="s">
        <v>443</v>
      </c>
      <c r="C767" s="76">
        <v>3141</v>
      </c>
      <c r="D767" s="52">
        <v>120398</v>
      </c>
      <c r="E767" s="53">
        <v>0</v>
      </c>
      <c r="F767" s="53">
        <v>40694</v>
      </c>
      <c r="G767" s="53">
        <v>2408</v>
      </c>
      <c r="H767" s="53">
        <v>1204</v>
      </c>
      <c r="I767" s="54">
        <v>164704</v>
      </c>
    </row>
    <row r="768" spans="1:9" ht="14.1" customHeight="1" x14ac:dyDescent="0.2">
      <c r="A768" s="55">
        <v>4447</v>
      </c>
      <c r="B768" s="69" t="s">
        <v>444</v>
      </c>
      <c r="C768" s="110"/>
      <c r="D768" s="61">
        <v>1770243</v>
      </c>
      <c r="E768" s="62">
        <v>0</v>
      </c>
      <c r="F768" s="62">
        <v>598341</v>
      </c>
      <c r="G768" s="62">
        <v>35405</v>
      </c>
      <c r="H768" s="62">
        <v>40674</v>
      </c>
      <c r="I768" s="63">
        <v>2444663</v>
      </c>
    </row>
    <row r="769" spans="1:9" ht="14.1" customHeight="1" x14ac:dyDescent="0.2">
      <c r="A769" s="60">
        <v>4449</v>
      </c>
      <c r="B769" s="75" t="s">
        <v>445</v>
      </c>
      <c r="C769" s="60">
        <v>3111</v>
      </c>
      <c r="D769" s="52">
        <v>303162</v>
      </c>
      <c r="E769" s="53">
        <v>-6667</v>
      </c>
      <c r="F769" s="53">
        <v>-27690</v>
      </c>
      <c r="G769" s="53">
        <v>-1505</v>
      </c>
      <c r="H769" s="53">
        <v>5005</v>
      </c>
      <c r="I769" s="54">
        <v>272305</v>
      </c>
    </row>
    <row r="770" spans="1:9" ht="14.1" customHeight="1" x14ac:dyDescent="0.2">
      <c r="A770" s="76">
        <v>4449</v>
      </c>
      <c r="B770" s="77" t="s">
        <v>445</v>
      </c>
      <c r="C770" s="76">
        <v>3113</v>
      </c>
      <c r="D770" s="52">
        <v>1499573</v>
      </c>
      <c r="E770" s="53">
        <v>28334</v>
      </c>
      <c r="F770" s="53">
        <v>639866</v>
      </c>
      <c r="G770" s="53">
        <v>37295</v>
      </c>
      <c r="H770" s="53">
        <v>36843</v>
      </c>
      <c r="I770" s="54">
        <v>2241911</v>
      </c>
    </row>
    <row r="771" spans="1:9" ht="14.1" customHeight="1" x14ac:dyDescent="0.2">
      <c r="A771" s="76">
        <v>4449</v>
      </c>
      <c r="B771" s="77" t="s">
        <v>445</v>
      </c>
      <c r="C771" s="76">
        <v>3141</v>
      </c>
      <c r="D771" s="52">
        <v>145828</v>
      </c>
      <c r="E771" s="53">
        <v>0</v>
      </c>
      <c r="F771" s="53">
        <v>49290</v>
      </c>
      <c r="G771" s="53">
        <v>2917</v>
      </c>
      <c r="H771" s="53">
        <v>1128</v>
      </c>
      <c r="I771" s="54">
        <v>199163</v>
      </c>
    </row>
    <row r="772" spans="1:9" ht="14.1" customHeight="1" x14ac:dyDescent="0.2">
      <c r="A772" s="76">
        <v>4449</v>
      </c>
      <c r="B772" s="77" t="s">
        <v>445</v>
      </c>
      <c r="C772" s="76">
        <v>3143</v>
      </c>
      <c r="D772" s="52">
        <v>97836</v>
      </c>
      <c r="E772" s="53">
        <v>0</v>
      </c>
      <c r="F772" s="53">
        <v>37540</v>
      </c>
      <c r="G772" s="53">
        <v>2222</v>
      </c>
      <c r="H772" s="53">
        <v>427</v>
      </c>
      <c r="I772" s="54">
        <v>138025</v>
      </c>
    </row>
    <row r="773" spans="1:9" ht="14.1" customHeight="1" x14ac:dyDescent="0.2">
      <c r="A773" s="55">
        <v>4449</v>
      </c>
      <c r="B773" s="69" t="s">
        <v>446</v>
      </c>
      <c r="C773" s="110"/>
      <c r="D773" s="61">
        <v>2046399</v>
      </c>
      <c r="E773" s="62">
        <v>21667</v>
      </c>
      <c r="F773" s="62">
        <v>699006</v>
      </c>
      <c r="G773" s="62">
        <v>40929</v>
      </c>
      <c r="H773" s="62">
        <v>43403</v>
      </c>
      <c r="I773" s="63">
        <v>2851404</v>
      </c>
    </row>
    <row r="774" spans="1:9" ht="14.1" customHeight="1" x14ac:dyDescent="0.2">
      <c r="A774" s="60">
        <v>4401</v>
      </c>
      <c r="B774" s="75" t="s">
        <v>447</v>
      </c>
      <c r="C774" s="60">
        <v>3111</v>
      </c>
      <c r="D774" s="52">
        <v>439905</v>
      </c>
      <c r="E774" s="53">
        <v>15000</v>
      </c>
      <c r="F774" s="53">
        <v>153758</v>
      </c>
      <c r="G774" s="53">
        <v>8798</v>
      </c>
      <c r="H774" s="53">
        <v>4674</v>
      </c>
      <c r="I774" s="54">
        <v>622135</v>
      </c>
    </row>
    <row r="775" spans="1:9" ht="14.1" customHeight="1" x14ac:dyDescent="0.2">
      <c r="A775" s="76">
        <v>4401</v>
      </c>
      <c r="B775" s="75" t="s">
        <v>447</v>
      </c>
      <c r="C775" s="76">
        <v>3141</v>
      </c>
      <c r="D775" s="52">
        <v>21447</v>
      </c>
      <c r="E775" s="53">
        <v>0</v>
      </c>
      <c r="F775" s="53">
        <v>7249</v>
      </c>
      <c r="G775" s="53">
        <v>429</v>
      </c>
      <c r="H775" s="53">
        <v>160</v>
      </c>
      <c r="I775" s="54">
        <v>29285</v>
      </c>
    </row>
    <row r="776" spans="1:9" ht="14.1" customHeight="1" x14ac:dyDescent="0.2">
      <c r="A776" s="55">
        <v>4401</v>
      </c>
      <c r="B776" s="69" t="s">
        <v>448</v>
      </c>
      <c r="C776" s="110"/>
      <c r="D776" s="61">
        <v>461352</v>
      </c>
      <c r="E776" s="62">
        <v>15000</v>
      </c>
      <c r="F776" s="62">
        <v>161007</v>
      </c>
      <c r="G776" s="62">
        <v>9227</v>
      </c>
      <c r="H776" s="62">
        <v>4834</v>
      </c>
      <c r="I776" s="63">
        <v>651420</v>
      </c>
    </row>
    <row r="777" spans="1:9" ht="14.1" customHeight="1" x14ac:dyDescent="0.2">
      <c r="A777" s="76">
        <v>4453</v>
      </c>
      <c r="B777" s="77" t="s">
        <v>449</v>
      </c>
      <c r="C777" s="76">
        <v>3113</v>
      </c>
      <c r="D777" s="52">
        <v>1387723</v>
      </c>
      <c r="E777" s="53">
        <v>6667</v>
      </c>
      <c r="F777" s="53">
        <v>453535</v>
      </c>
      <c r="G777" s="53">
        <v>26703</v>
      </c>
      <c r="H777" s="53">
        <v>51903</v>
      </c>
      <c r="I777" s="54">
        <v>1926531</v>
      </c>
    </row>
    <row r="778" spans="1:9" ht="14.1" customHeight="1" x14ac:dyDescent="0.2">
      <c r="A778" s="76">
        <v>4453</v>
      </c>
      <c r="B778" s="77" t="s">
        <v>449</v>
      </c>
      <c r="C778" s="76">
        <v>3141</v>
      </c>
      <c r="D778" s="52">
        <v>157829</v>
      </c>
      <c r="E778" s="53">
        <v>-1667</v>
      </c>
      <c r="F778" s="53">
        <v>52783</v>
      </c>
      <c r="G778" s="53">
        <v>3156</v>
      </c>
      <c r="H778" s="53">
        <v>1419</v>
      </c>
      <c r="I778" s="54">
        <v>213520</v>
      </c>
    </row>
    <row r="779" spans="1:9" ht="14.1" customHeight="1" x14ac:dyDescent="0.2">
      <c r="A779" s="76">
        <v>4453</v>
      </c>
      <c r="B779" s="77" t="s">
        <v>449</v>
      </c>
      <c r="C779" s="76">
        <v>3143</v>
      </c>
      <c r="D779" s="52">
        <v>88843</v>
      </c>
      <c r="E779" s="53">
        <v>0</v>
      </c>
      <c r="F779" s="53">
        <v>47799</v>
      </c>
      <c r="G779" s="53">
        <v>2828</v>
      </c>
      <c r="H779" s="53">
        <v>475</v>
      </c>
      <c r="I779" s="54">
        <v>139945</v>
      </c>
    </row>
    <row r="780" spans="1:9" ht="14.1" customHeight="1" x14ac:dyDescent="0.2">
      <c r="A780" s="55">
        <v>4453</v>
      </c>
      <c r="B780" s="69" t="s">
        <v>450</v>
      </c>
      <c r="C780" s="110"/>
      <c r="D780" s="94">
        <v>1634395</v>
      </c>
      <c r="E780" s="95">
        <v>5000</v>
      </c>
      <c r="F780" s="95">
        <v>554117</v>
      </c>
      <c r="G780" s="95">
        <v>32687</v>
      </c>
      <c r="H780" s="95">
        <v>53797</v>
      </c>
      <c r="I780" s="96">
        <v>2279996</v>
      </c>
    </row>
    <row r="781" spans="1:9" ht="14.1" customHeight="1" x14ac:dyDescent="0.2">
      <c r="A781" s="60">
        <v>4467</v>
      </c>
      <c r="B781" s="75" t="s">
        <v>451</v>
      </c>
      <c r="C781" s="60">
        <v>3111</v>
      </c>
      <c r="D781" s="52">
        <v>1099755</v>
      </c>
      <c r="E781" s="53">
        <v>0</v>
      </c>
      <c r="F781" s="53">
        <v>-282591</v>
      </c>
      <c r="G781" s="53">
        <v>-16721</v>
      </c>
      <c r="H781" s="53">
        <v>21457</v>
      </c>
      <c r="I781" s="54">
        <v>821900</v>
      </c>
    </row>
    <row r="782" spans="1:9" ht="14.1" customHeight="1" x14ac:dyDescent="0.2">
      <c r="A782" s="60">
        <v>4467</v>
      </c>
      <c r="B782" s="75" t="s">
        <v>451</v>
      </c>
      <c r="C782" s="60">
        <v>3113</v>
      </c>
      <c r="D782" s="52">
        <v>4300586</v>
      </c>
      <c r="E782" s="53">
        <v>23797</v>
      </c>
      <c r="F782" s="53">
        <v>2183292</v>
      </c>
      <c r="G782" s="53">
        <v>128713</v>
      </c>
      <c r="H782" s="53">
        <v>115946</v>
      </c>
      <c r="I782" s="54">
        <v>6752334</v>
      </c>
    </row>
    <row r="783" spans="1:9" ht="14.1" customHeight="1" x14ac:dyDescent="0.2">
      <c r="A783" s="60">
        <v>4467</v>
      </c>
      <c r="B783" s="75" t="s">
        <v>451</v>
      </c>
      <c r="C783" s="60">
        <v>3141</v>
      </c>
      <c r="D783" s="52">
        <v>361646</v>
      </c>
      <c r="E783" s="53">
        <v>0</v>
      </c>
      <c r="F783" s="53">
        <v>122236</v>
      </c>
      <c r="G783" s="53">
        <v>7233</v>
      </c>
      <c r="H783" s="53">
        <v>3686</v>
      </c>
      <c r="I783" s="54">
        <v>494801</v>
      </c>
    </row>
    <row r="784" spans="1:9" ht="14.1" customHeight="1" x14ac:dyDescent="0.2">
      <c r="A784" s="60">
        <v>4467</v>
      </c>
      <c r="B784" s="75" t="s">
        <v>451</v>
      </c>
      <c r="C784" s="60">
        <v>3143</v>
      </c>
      <c r="D784" s="52">
        <v>298350</v>
      </c>
      <c r="E784" s="53">
        <v>0</v>
      </c>
      <c r="F784" s="53">
        <v>33499</v>
      </c>
      <c r="G784" s="53">
        <v>1982</v>
      </c>
      <c r="H784" s="53">
        <v>699</v>
      </c>
      <c r="I784" s="54">
        <v>334530</v>
      </c>
    </row>
    <row r="785" spans="1:9" ht="14.1" customHeight="1" x14ac:dyDescent="0.2">
      <c r="A785" s="60">
        <v>4467</v>
      </c>
      <c r="B785" s="75" t="s">
        <v>451</v>
      </c>
      <c r="C785" s="76">
        <v>3233</v>
      </c>
      <c r="D785" s="52">
        <v>236192</v>
      </c>
      <c r="E785" s="53">
        <v>45000</v>
      </c>
      <c r="F785" s="53">
        <v>95043</v>
      </c>
      <c r="G785" s="53">
        <v>4724</v>
      </c>
      <c r="H785" s="53">
        <v>3634</v>
      </c>
      <c r="I785" s="54">
        <v>384593</v>
      </c>
    </row>
    <row r="786" spans="1:9" ht="14.1" customHeight="1" x14ac:dyDescent="0.2">
      <c r="A786" s="55">
        <v>4467</v>
      </c>
      <c r="B786" s="69" t="s">
        <v>452</v>
      </c>
      <c r="C786" s="110"/>
      <c r="D786" s="100">
        <v>6296529</v>
      </c>
      <c r="E786" s="101">
        <v>68797</v>
      </c>
      <c r="F786" s="101">
        <v>2151479</v>
      </c>
      <c r="G786" s="101">
        <v>125931</v>
      </c>
      <c r="H786" s="101">
        <v>145422</v>
      </c>
      <c r="I786" s="102">
        <v>8788158</v>
      </c>
    </row>
    <row r="787" spans="1:9" ht="14.1" customHeight="1" x14ac:dyDescent="0.2">
      <c r="A787" s="60">
        <v>4460</v>
      </c>
      <c r="B787" s="75" t="s">
        <v>453</v>
      </c>
      <c r="C787" s="60">
        <v>3111</v>
      </c>
      <c r="D787" s="52">
        <v>731642</v>
      </c>
      <c r="E787" s="53">
        <v>3707</v>
      </c>
      <c r="F787" s="53">
        <v>-173545</v>
      </c>
      <c r="G787" s="53">
        <v>-10343</v>
      </c>
      <c r="H787" s="53">
        <v>17018</v>
      </c>
      <c r="I787" s="54">
        <v>568479</v>
      </c>
    </row>
    <row r="788" spans="1:9" ht="14.1" customHeight="1" x14ac:dyDescent="0.2">
      <c r="A788" s="76">
        <v>4460</v>
      </c>
      <c r="B788" s="77" t="s">
        <v>453</v>
      </c>
      <c r="C788" s="76">
        <v>3113</v>
      </c>
      <c r="D788" s="52">
        <v>3267803</v>
      </c>
      <c r="E788" s="53">
        <v>-9167</v>
      </c>
      <c r="F788" s="53">
        <v>1622818</v>
      </c>
      <c r="G788" s="53">
        <v>96207</v>
      </c>
      <c r="H788" s="53">
        <v>152981</v>
      </c>
      <c r="I788" s="54">
        <v>5130642</v>
      </c>
    </row>
    <row r="789" spans="1:9" ht="14.1" customHeight="1" x14ac:dyDescent="0.2">
      <c r="A789" s="76">
        <v>4460</v>
      </c>
      <c r="B789" s="77" t="s">
        <v>453</v>
      </c>
      <c r="C789" s="76">
        <v>3141</v>
      </c>
      <c r="D789" s="52">
        <v>404572</v>
      </c>
      <c r="E789" s="53">
        <v>0</v>
      </c>
      <c r="F789" s="53">
        <v>136746</v>
      </c>
      <c r="G789" s="53">
        <v>8092</v>
      </c>
      <c r="H789" s="53">
        <v>4760</v>
      </c>
      <c r="I789" s="54">
        <v>554170</v>
      </c>
    </row>
    <row r="790" spans="1:9" ht="14.1" customHeight="1" x14ac:dyDescent="0.2">
      <c r="A790" s="76">
        <v>4460</v>
      </c>
      <c r="B790" s="77" t="s">
        <v>453</v>
      </c>
      <c r="C790" s="76">
        <v>3143</v>
      </c>
      <c r="D790" s="52">
        <v>286739</v>
      </c>
      <c r="E790" s="53">
        <v>0</v>
      </c>
      <c r="F790" s="53">
        <v>-2390</v>
      </c>
      <c r="G790" s="53">
        <v>-141</v>
      </c>
      <c r="H790" s="53">
        <v>902</v>
      </c>
      <c r="I790" s="54">
        <v>285110</v>
      </c>
    </row>
    <row r="791" spans="1:9" ht="14.1" customHeight="1" x14ac:dyDescent="0.2">
      <c r="A791" s="55">
        <v>4460</v>
      </c>
      <c r="B791" s="69" t="s">
        <v>454</v>
      </c>
      <c r="C791" s="110"/>
      <c r="D791" s="94">
        <v>4690756</v>
      </c>
      <c r="E791" s="95">
        <v>-5460</v>
      </c>
      <c r="F791" s="95">
        <v>1583629</v>
      </c>
      <c r="G791" s="95">
        <v>93815</v>
      </c>
      <c r="H791" s="95">
        <v>175661</v>
      </c>
      <c r="I791" s="96">
        <v>6538401</v>
      </c>
    </row>
    <row r="792" spans="1:9" ht="14.1" customHeight="1" x14ac:dyDescent="0.2">
      <c r="A792" s="76">
        <v>4472</v>
      </c>
      <c r="B792" s="77" t="s">
        <v>455</v>
      </c>
      <c r="C792" s="76">
        <v>3231</v>
      </c>
      <c r="D792" s="52">
        <v>1235486</v>
      </c>
      <c r="E792" s="53">
        <v>10000</v>
      </c>
      <c r="F792" s="53">
        <v>420975</v>
      </c>
      <c r="G792" s="53">
        <v>24710</v>
      </c>
      <c r="H792" s="53">
        <v>8171</v>
      </c>
      <c r="I792" s="54">
        <v>1699342</v>
      </c>
    </row>
    <row r="793" spans="1:9" ht="14.1" customHeight="1" x14ac:dyDescent="0.2">
      <c r="A793" s="55">
        <v>4472</v>
      </c>
      <c r="B793" s="69" t="s">
        <v>456</v>
      </c>
      <c r="C793" s="110"/>
      <c r="D793" s="100">
        <v>1235486</v>
      </c>
      <c r="E793" s="101">
        <v>10000</v>
      </c>
      <c r="F793" s="101">
        <v>420975</v>
      </c>
      <c r="G793" s="101">
        <v>24710</v>
      </c>
      <c r="H793" s="101">
        <v>8171</v>
      </c>
      <c r="I793" s="102">
        <v>1699342</v>
      </c>
    </row>
    <row r="794" spans="1:9" ht="14.1" customHeight="1" x14ac:dyDescent="0.2">
      <c r="A794" s="60">
        <v>4418</v>
      </c>
      <c r="B794" s="75" t="s">
        <v>457</v>
      </c>
      <c r="C794" s="60">
        <v>3111</v>
      </c>
      <c r="D794" s="52">
        <v>215141</v>
      </c>
      <c r="E794" s="53">
        <v>7500</v>
      </c>
      <c r="F794" s="53">
        <v>75253</v>
      </c>
      <c r="G794" s="53">
        <v>4303</v>
      </c>
      <c r="H794" s="53">
        <v>-1226</v>
      </c>
      <c r="I794" s="54">
        <v>300971</v>
      </c>
    </row>
    <row r="795" spans="1:9" ht="14.1" customHeight="1" x14ac:dyDescent="0.2">
      <c r="A795" s="76">
        <v>4418</v>
      </c>
      <c r="B795" s="77" t="s">
        <v>457</v>
      </c>
      <c r="C795" s="76">
        <v>3141</v>
      </c>
      <c r="D795" s="52">
        <v>38009</v>
      </c>
      <c r="E795" s="53">
        <v>1667</v>
      </c>
      <c r="F795" s="53">
        <v>13411</v>
      </c>
      <c r="G795" s="53">
        <v>760</v>
      </c>
      <c r="H795" s="53">
        <v>193</v>
      </c>
      <c r="I795" s="54">
        <v>54040</v>
      </c>
    </row>
    <row r="796" spans="1:9" ht="14.1" customHeight="1" x14ac:dyDescent="0.2">
      <c r="A796" s="55">
        <v>4418</v>
      </c>
      <c r="B796" s="69" t="s">
        <v>458</v>
      </c>
      <c r="C796" s="110"/>
      <c r="D796" s="94">
        <v>253150</v>
      </c>
      <c r="E796" s="95">
        <v>9167</v>
      </c>
      <c r="F796" s="95">
        <v>88664</v>
      </c>
      <c r="G796" s="95">
        <v>5063</v>
      </c>
      <c r="H796" s="95">
        <v>-1033</v>
      </c>
      <c r="I796" s="96">
        <v>355011</v>
      </c>
    </row>
    <row r="797" spans="1:9" ht="14.1" customHeight="1" x14ac:dyDescent="0.2">
      <c r="A797" s="60">
        <v>4432</v>
      </c>
      <c r="B797" s="75" t="s">
        <v>459</v>
      </c>
      <c r="C797" s="60">
        <v>3111</v>
      </c>
      <c r="D797" s="52">
        <v>202796</v>
      </c>
      <c r="E797" s="53">
        <v>0</v>
      </c>
      <c r="F797" s="53">
        <v>14036</v>
      </c>
      <c r="G797" s="53">
        <v>831</v>
      </c>
      <c r="H797" s="53">
        <v>4303</v>
      </c>
      <c r="I797" s="54">
        <v>221966</v>
      </c>
    </row>
    <row r="798" spans="1:9" ht="14.1" customHeight="1" x14ac:dyDescent="0.2">
      <c r="A798" s="76">
        <v>4432</v>
      </c>
      <c r="B798" s="77" t="s">
        <v>459</v>
      </c>
      <c r="C798" s="76">
        <v>3117</v>
      </c>
      <c r="D798" s="52">
        <v>469613</v>
      </c>
      <c r="E798" s="53">
        <v>0</v>
      </c>
      <c r="F798" s="53">
        <v>193714</v>
      </c>
      <c r="G798" s="53">
        <v>11462</v>
      </c>
      <c r="H798" s="53">
        <v>-1276</v>
      </c>
      <c r="I798" s="54">
        <v>673513</v>
      </c>
    </row>
    <row r="799" spans="1:9" ht="14.1" customHeight="1" x14ac:dyDescent="0.2">
      <c r="A799" s="76">
        <v>4432</v>
      </c>
      <c r="B799" s="77" t="s">
        <v>459</v>
      </c>
      <c r="C799" s="76">
        <v>3141</v>
      </c>
      <c r="D799" s="52">
        <v>77916</v>
      </c>
      <c r="E799" s="53">
        <v>0</v>
      </c>
      <c r="F799" s="53">
        <v>26336</v>
      </c>
      <c r="G799" s="53">
        <v>1559</v>
      </c>
      <c r="H799" s="53">
        <v>442</v>
      </c>
      <c r="I799" s="54">
        <v>106253</v>
      </c>
    </row>
    <row r="800" spans="1:9" ht="14.1" customHeight="1" x14ac:dyDescent="0.2">
      <c r="A800" s="76">
        <v>4432</v>
      </c>
      <c r="B800" s="77" t="s">
        <v>459</v>
      </c>
      <c r="C800" s="76">
        <v>3143</v>
      </c>
      <c r="D800" s="52">
        <v>92147</v>
      </c>
      <c r="E800" s="53">
        <v>0</v>
      </c>
      <c r="F800" s="53">
        <v>50669</v>
      </c>
      <c r="G800" s="53">
        <v>2999</v>
      </c>
      <c r="H800" s="53">
        <v>180</v>
      </c>
      <c r="I800" s="54">
        <v>145995</v>
      </c>
    </row>
    <row r="801" spans="1:9" ht="14.1" customHeight="1" x14ac:dyDescent="0.2">
      <c r="A801" s="55">
        <v>4432</v>
      </c>
      <c r="B801" s="69" t="s">
        <v>460</v>
      </c>
      <c r="C801" s="110"/>
      <c r="D801" s="94">
        <v>842472</v>
      </c>
      <c r="E801" s="95">
        <v>0</v>
      </c>
      <c r="F801" s="95">
        <v>284755</v>
      </c>
      <c r="G801" s="95">
        <v>16851</v>
      </c>
      <c r="H801" s="95">
        <v>3649</v>
      </c>
      <c r="I801" s="96">
        <v>1147727</v>
      </c>
    </row>
    <row r="802" spans="1:9" ht="14.1" customHeight="1" x14ac:dyDescent="0.2">
      <c r="A802" s="60">
        <v>4459</v>
      </c>
      <c r="B802" s="75" t="s">
        <v>461</v>
      </c>
      <c r="C802" s="60">
        <v>3111</v>
      </c>
      <c r="D802" s="52">
        <v>331216</v>
      </c>
      <c r="E802" s="53">
        <v>0</v>
      </c>
      <c r="F802" s="53">
        <v>-42141</v>
      </c>
      <c r="G802" s="53">
        <v>-2494</v>
      </c>
      <c r="H802" s="53">
        <v>6608</v>
      </c>
      <c r="I802" s="54">
        <v>293189</v>
      </c>
    </row>
    <row r="803" spans="1:9" ht="14.1" customHeight="1" x14ac:dyDescent="0.2">
      <c r="A803" s="60">
        <v>4459</v>
      </c>
      <c r="B803" s="75" t="s">
        <v>461</v>
      </c>
      <c r="C803" s="60">
        <v>3113</v>
      </c>
      <c r="D803" s="52">
        <v>1398672</v>
      </c>
      <c r="E803" s="53">
        <v>0</v>
      </c>
      <c r="F803" s="53">
        <v>641339</v>
      </c>
      <c r="G803" s="53">
        <v>37949</v>
      </c>
      <c r="H803" s="53">
        <v>32812</v>
      </c>
      <c r="I803" s="54">
        <v>2110772</v>
      </c>
    </row>
    <row r="804" spans="1:9" ht="14.1" customHeight="1" x14ac:dyDescent="0.2">
      <c r="A804" s="76">
        <v>4459</v>
      </c>
      <c r="B804" s="77" t="s">
        <v>461</v>
      </c>
      <c r="C804" s="76">
        <v>3141</v>
      </c>
      <c r="D804" s="52">
        <v>162027</v>
      </c>
      <c r="E804" s="53">
        <v>0</v>
      </c>
      <c r="F804" s="53">
        <v>54766</v>
      </c>
      <c r="G804" s="53">
        <v>3240</v>
      </c>
      <c r="H804" s="53">
        <v>1220</v>
      </c>
      <c r="I804" s="54">
        <v>221253</v>
      </c>
    </row>
    <row r="805" spans="1:9" ht="14.1" customHeight="1" x14ac:dyDescent="0.2">
      <c r="A805" s="66">
        <v>4459</v>
      </c>
      <c r="B805" s="116" t="s">
        <v>461</v>
      </c>
      <c r="C805" s="76">
        <v>3143</v>
      </c>
      <c r="D805" s="52">
        <v>119127</v>
      </c>
      <c r="E805" s="53">
        <v>0</v>
      </c>
      <c r="F805" s="53">
        <v>25769</v>
      </c>
      <c r="G805" s="53">
        <v>1525</v>
      </c>
      <c r="H805" s="53">
        <v>332</v>
      </c>
      <c r="I805" s="54">
        <v>146753</v>
      </c>
    </row>
    <row r="806" spans="1:9" ht="14.1" customHeight="1" x14ac:dyDescent="0.2">
      <c r="A806" s="55">
        <v>4459</v>
      </c>
      <c r="B806" s="117" t="s">
        <v>462</v>
      </c>
      <c r="C806" s="110"/>
      <c r="D806" s="61">
        <v>2011042</v>
      </c>
      <c r="E806" s="62">
        <v>0</v>
      </c>
      <c r="F806" s="62">
        <v>679733</v>
      </c>
      <c r="G806" s="62">
        <v>40220</v>
      </c>
      <c r="H806" s="62">
        <v>40972</v>
      </c>
      <c r="I806" s="63">
        <v>2771967</v>
      </c>
    </row>
    <row r="807" spans="1:9" ht="14.1" customHeight="1" x14ac:dyDescent="0.2">
      <c r="A807" s="60">
        <v>4424</v>
      </c>
      <c r="B807" s="75" t="s">
        <v>463</v>
      </c>
      <c r="C807" s="60">
        <v>3111</v>
      </c>
      <c r="D807" s="52">
        <v>412575</v>
      </c>
      <c r="E807" s="53">
        <v>0</v>
      </c>
      <c r="F807" s="53">
        <v>139450</v>
      </c>
      <c r="G807" s="53">
        <v>8251</v>
      </c>
      <c r="H807" s="53">
        <v>7007</v>
      </c>
      <c r="I807" s="54">
        <v>567283</v>
      </c>
    </row>
    <row r="808" spans="1:9" ht="14.1" customHeight="1" x14ac:dyDescent="0.2">
      <c r="A808" s="76">
        <v>4424</v>
      </c>
      <c r="B808" s="77" t="s">
        <v>463</v>
      </c>
      <c r="C808" s="76">
        <v>3141</v>
      </c>
      <c r="D808" s="52">
        <v>118103</v>
      </c>
      <c r="E808" s="53">
        <v>0</v>
      </c>
      <c r="F808" s="53">
        <v>39919</v>
      </c>
      <c r="G808" s="53">
        <v>2362</v>
      </c>
      <c r="H808" s="53">
        <v>720</v>
      </c>
      <c r="I808" s="54">
        <v>161104</v>
      </c>
    </row>
    <row r="809" spans="1:9" ht="14.1" customHeight="1" x14ac:dyDescent="0.2">
      <c r="A809" s="55">
        <v>4424</v>
      </c>
      <c r="B809" s="69" t="s">
        <v>464</v>
      </c>
      <c r="C809" s="110"/>
      <c r="D809" s="61">
        <v>530678</v>
      </c>
      <c r="E809" s="62">
        <v>0</v>
      </c>
      <c r="F809" s="62">
        <v>179369</v>
      </c>
      <c r="G809" s="62">
        <v>10613</v>
      </c>
      <c r="H809" s="62">
        <v>7727</v>
      </c>
      <c r="I809" s="63">
        <v>728387</v>
      </c>
    </row>
    <row r="810" spans="1:9" ht="14.1" customHeight="1" x14ac:dyDescent="0.2">
      <c r="A810" s="60">
        <v>4489</v>
      </c>
      <c r="B810" s="77" t="s">
        <v>465</v>
      </c>
      <c r="C810" s="60">
        <v>3111</v>
      </c>
      <c r="D810" s="52">
        <v>391912</v>
      </c>
      <c r="E810" s="53">
        <v>0</v>
      </c>
      <c r="F810" s="53">
        <v>-44579</v>
      </c>
      <c r="G810" s="53">
        <v>-2638</v>
      </c>
      <c r="H810" s="53">
        <v>8008</v>
      </c>
      <c r="I810" s="54">
        <v>352703</v>
      </c>
    </row>
    <row r="811" spans="1:9" ht="14.1" customHeight="1" x14ac:dyDescent="0.2">
      <c r="A811" s="76">
        <v>4489</v>
      </c>
      <c r="B811" s="77" t="s">
        <v>465</v>
      </c>
      <c r="C811" s="76">
        <v>3117</v>
      </c>
      <c r="D811" s="52">
        <v>438003</v>
      </c>
      <c r="E811" s="53">
        <v>667</v>
      </c>
      <c r="F811" s="53">
        <v>319177</v>
      </c>
      <c r="G811" s="53">
        <v>18873</v>
      </c>
      <c r="H811" s="53">
        <v>15069</v>
      </c>
      <c r="I811" s="54">
        <v>791789</v>
      </c>
    </row>
    <row r="812" spans="1:9" ht="14.1" customHeight="1" x14ac:dyDescent="0.2">
      <c r="A812" s="76">
        <v>4489</v>
      </c>
      <c r="B812" s="77" t="s">
        <v>465</v>
      </c>
      <c r="C812" s="76">
        <v>3141</v>
      </c>
      <c r="D812" s="52">
        <v>110341</v>
      </c>
      <c r="E812" s="53">
        <v>13333</v>
      </c>
      <c r="F812" s="53">
        <v>41802</v>
      </c>
      <c r="G812" s="53">
        <v>2207</v>
      </c>
      <c r="H812" s="53">
        <v>789</v>
      </c>
      <c r="I812" s="54">
        <v>168472</v>
      </c>
    </row>
    <row r="813" spans="1:9" ht="14.1" customHeight="1" x14ac:dyDescent="0.2">
      <c r="A813" s="76">
        <v>4489</v>
      </c>
      <c r="B813" s="77" t="s">
        <v>465</v>
      </c>
      <c r="C813" s="76">
        <v>3143</v>
      </c>
      <c r="D813" s="52">
        <v>124766</v>
      </c>
      <c r="E813" s="53">
        <v>0</v>
      </c>
      <c r="F813" s="53">
        <v>48309</v>
      </c>
      <c r="G813" s="53">
        <v>2859</v>
      </c>
      <c r="H813" s="53">
        <v>245</v>
      </c>
      <c r="I813" s="54">
        <v>176179</v>
      </c>
    </row>
    <row r="814" spans="1:9" ht="14.1" customHeight="1" x14ac:dyDescent="0.2">
      <c r="A814" s="55">
        <v>4489</v>
      </c>
      <c r="B814" s="69" t="s">
        <v>466</v>
      </c>
      <c r="C814" s="110"/>
      <c r="D814" s="61">
        <v>1065022</v>
      </c>
      <c r="E814" s="62">
        <v>14000</v>
      </c>
      <c r="F814" s="62">
        <v>364709</v>
      </c>
      <c r="G814" s="62">
        <v>21301</v>
      </c>
      <c r="H814" s="62">
        <v>24111</v>
      </c>
      <c r="I814" s="63">
        <v>1489143</v>
      </c>
    </row>
    <row r="815" spans="1:9" ht="14.1" customHeight="1" x14ac:dyDescent="0.2">
      <c r="A815" s="60">
        <v>4426</v>
      </c>
      <c r="B815" s="75" t="s">
        <v>467</v>
      </c>
      <c r="C815" s="60">
        <v>3111</v>
      </c>
      <c r="D815" s="52">
        <v>404607</v>
      </c>
      <c r="E815" s="53">
        <v>0</v>
      </c>
      <c r="F815" s="53">
        <v>136758</v>
      </c>
      <c r="G815" s="53">
        <v>8092</v>
      </c>
      <c r="H815" s="53">
        <v>-1155</v>
      </c>
      <c r="I815" s="54">
        <v>548302</v>
      </c>
    </row>
    <row r="816" spans="1:9" ht="14.1" customHeight="1" x14ac:dyDescent="0.2">
      <c r="A816" s="60">
        <v>4426</v>
      </c>
      <c r="B816" s="75" t="s">
        <v>467</v>
      </c>
      <c r="C816" s="60">
        <v>3141</v>
      </c>
      <c r="D816" s="52">
        <v>60401</v>
      </c>
      <c r="E816" s="53">
        <v>0</v>
      </c>
      <c r="F816" s="53">
        <v>20415</v>
      </c>
      <c r="G816" s="53">
        <v>1208</v>
      </c>
      <c r="H816" s="53">
        <v>326</v>
      </c>
      <c r="I816" s="54">
        <v>82350</v>
      </c>
    </row>
    <row r="817" spans="1:9" ht="14.1" customHeight="1" x14ac:dyDescent="0.2">
      <c r="A817" s="55">
        <v>4426</v>
      </c>
      <c r="B817" s="69" t="s">
        <v>468</v>
      </c>
      <c r="C817" s="110"/>
      <c r="D817" s="94">
        <v>465008</v>
      </c>
      <c r="E817" s="95">
        <v>0</v>
      </c>
      <c r="F817" s="95">
        <v>157173</v>
      </c>
      <c r="G817" s="95">
        <v>9300</v>
      </c>
      <c r="H817" s="95">
        <v>-829</v>
      </c>
      <c r="I817" s="96">
        <v>630652</v>
      </c>
    </row>
    <row r="818" spans="1:9" ht="14.1" customHeight="1" x14ac:dyDescent="0.2">
      <c r="A818" s="60">
        <v>4461</v>
      </c>
      <c r="B818" s="75" t="s">
        <v>469</v>
      </c>
      <c r="C818" s="60">
        <v>3111</v>
      </c>
      <c r="D818" s="52">
        <v>1100313</v>
      </c>
      <c r="E818" s="53">
        <v>-1000</v>
      </c>
      <c r="F818" s="53">
        <v>-282242</v>
      </c>
      <c r="G818" s="53">
        <v>-16681</v>
      </c>
      <c r="H818" s="53">
        <v>24024</v>
      </c>
      <c r="I818" s="54">
        <v>824414</v>
      </c>
    </row>
    <row r="819" spans="1:9" ht="14.1" customHeight="1" x14ac:dyDescent="0.2">
      <c r="A819" s="76">
        <v>4461</v>
      </c>
      <c r="B819" s="77" t="s">
        <v>469</v>
      </c>
      <c r="C819" s="76">
        <v>3113</v>
      </c>
      <c r="D819" s="52">
        <v>3216397</v>
      </c>
      <c r="E819" s="53">
        <v>38600</v>
      </c>
      <c r="F819" s="53">
        <v>1844807</v>
      </c>
      <c r="G819" s="53">
        <v>108388</v>
      </c>
      <c r="H819" s="53">
        <v>131671</v>
      </c>
      <c r="I819" s="54">
        <v>5339863</v>
      </c>
    </row>
    <row r="820" spans="1:9" ht="14.1" customHeight="1" x14ac:dyDescent="0.2">
      <c r="A820" s="76">
        <v>4461</v>
      </c>
      <c r="B820" s="77" t="s">
        <v>469</v>
      </c>
      <c r="C820" s="76">
        <v>3141</v>
      </c>
      <c r="D820" s="52">
        <v>377773</v>
      </c>
      <c r="E820" s="53">
        <v>0</v>
      </c>
      <c r="F820" s="53">
        <v>127687</v>
      </c>
      <c r="G820" s="53">
        <v>7555</v>
      </c>
      <c r="H820" s="53">
        <v>4268</v>
      </c>
      <c r="I820" s="54">
        <v>517283</v>
      </c>
    </row>
    <row r="821" spans="1:9" ht="14.1" customHeight="1" x14ac:dyDescent="0.2">
      <c r="A821" s="66">
        <v>4461</v>
      </c>
      <c r="B821" s="116" t="s">
        <v>469</v>
      </c>
      <c r="C821" s="76">
        <v>3143</v>
      </c>
      <c r="D821" s="52">
        <v>265090</v>
      </c>
      <c r="E821" s="53">
        <v>7067</v>
      </c>
      <c r="F821" s="53">
        <v>1179</v>
      </c>
      <c r="G821" s="53">
        <v>-72</v>
      </c>
      <c r="H821" s="53">
        <v>1028</v>
      </c>
      <c r="I821" s="54">
        <v>274292</v>
      </c>
    </row>
    <row r="822" spans="1:9" ht="14.1" customHeight="1" x14ac:dyDescent="0.2">
      <c r="A822" s="55">
        <v>4461</v>
      </c>
      <c r="B822" s="117" t="s">
        <v>470</v>
      </c>
      <c r="C822" s="110"/>
      <c r="D822" s="61">
        <v>4959573</v>
      </c>
      <c r="E822" s="62">
        <v>44667</v>
      </c>
      <c r="F822" s="62">
        <v>1691431</v>
      </c>
      <c r="G822" s="62">
        <v>99190</v>
      </c>
      <c r="H822" s="62">
        <v>160991</v>
      </c>
      <c r="I822" s="63">
        <v>6955852</v>
      </c>
    </row>
    <row r="823" spans="1:9" ht="14.1" customHeight="1" x14ac:dyDescent="0.2">
      <c r="A823" s="60">
        <v>4427</v>
      </c>
      <c r="B823" s="75" t="s">
        <v>471</v>
      </c>
      <c r="C823" s="60">
        <v>3111</v>
      </c>
      <c r="D823" s="52">
        <v>346936</v>
      </c>
      <c r="E823" s="53">
        <v>5000</v>
      </c>
      <c r="F823" s="53">
        <v>118954</v>
      </c>
      <c r="G823" s="53">
        <v>6938</v>
      </c>
      <c r="H823" s="53">
        <v>-1505</v>
      </c>
      <c r="I823" s="54">
        <v>476323</v>
      </c>
    </row>
    <row r="824" spans="1:9" ht="14.1" customHeight="1" x14ac:dyDescent="0.2">
      <c r="A824" s="76">
        <v>4427</v>
      </c>
      <c r="B824" s="77" t="s">
        <v>471</v>
      </c>
      <c r="C824" s="76">
        <v>3141</v>
      </c>
      <c r="D824" s="52">
        <v>39475</v>
      </c>
      <c r="E824" s="53">
        <v>6667</v>
      </c>
      <c r="F824" s="53">
        <v>15596</v>
      </c>
      <c r="G824" s="53">
        <v>789</v>
      </c>
      <c r="H824" s="53">
        <v>193</v>
      </c>
      <c r="I824" s="54">
        <v>62720</v>
      </c>
    </row>
    <row r="825" spans="1:9" ht="14.1" customHeight="1" x14ac:dyDescent="0.2">
      <c r="A825" s="55">
        <v>4427</v>
      </c>
      <c r="B825" s="69" t="s">
        <v>472</v>
      </c>
      <c r="C825" s="110"/>
      <c r="D825" s="61">
        <v>386411</v>
      </c>
      <c r="E825" s="62">
        <v>11667</v>
      </c>
      <c r="F825" s="62">
        <v>134550</v>
      </c>
      <c r="G825" s="62">
        <v>7727</v>
      </c>
      <c r="H825" s="62">
        <v>-1312</v>
      </c>
      <c r="I825" s="63">
        <v>539043</v>
      </c>
    </row>
    <row r="826" spans="1:9" ht="14.1" customHeight="1" x14ac:dyDescent="0.2">
      <c r="A826" s="76">
        <v>4462</v>
      </c>
      <c r="B826" s="77" t="s">
        <v>473</v>
      </c>
      <c r="C826" s="76">
        <v>3117</v>
      </c>
      <c r="D826" s="52">
        <v>366581</v>
      </c>
      <c r="E826" s="53">
        <v>1808</v>
      </c>
      <c r="F826" s="53">
        <v>97914</v>
      </c>
      <c r="G826" s="53">
        <v>5757</v>
      </c>
      <c r="H826" s="53">
        <v>5536</v>
      </c>
      <c r="I826" s="54">
        <v>477596</v>
      </c>
    </row>
    <row r="827" spans="1:9" ht="14.1" customHeight="1" x14ac:dyDescent="0.2">
      <c r="A827" s="76">
        <v>4462</v>
      </c>
      <c r="B827" s="77" t="s">
        <v>473</v>
      </c>
      <c r="C827" s="76">
        <v>3141</v>
      </c>
      <c r="D827" s="52">
        <v>10840</v>
      </c>
      <c r="E827" s="53">
        <v>0</v>
      </c>
      <c r="F827" s="53">
        <v>3664</v>
      </c>
      <c r="G827" s="53">
        <v>216</v>
      </c>
      <c r="H827" s="53">
        <v>131</v>
      </c>
      <c r="I827" s="54">
        <v>14851</v>
      </c>
    </row>
    <row r="828" spans="1:9" ht="14.1" customHeight="1" x14ac:dyDescent="0.2">
      <c r="A828" s="76">
        <v>4462</v>
      </c>
      <c r="B828" s="77" t="s">
        <v>473</v>
      </c>
      <c r="C828" s="76">
        <v>3143</v>
      </c>
      <c r="D828" s="52">
        <v>73430</v>
      </c>
      <c r="E828" s="53">
        <v>0</v>
      </c>
      <c r="F828" s="53">
        <v>51420</v>
      </c>
      <c r="G828" s="53">
        <v>3043</v>
      </c>
      <c r="H828" s="53">
        <v>162</v>
      </c>
      <c r="I828" s="54">
        <v>128055</v>
      </c>
    </row>
    <row r="829" spans="1:9" ht="14.1" customHeight="1" x14ac:dyDescent="0.2">
      <c r="A829" s="55">
        <v>4462</v>
      </c>
      <c r="B829" s="69" t="s">
        <v>474</v>
      </c>
      <c r="C829" s="110"/>
      <c r="D829" s="61">
        <v>450851</v>
      </c>
      <c r="E829" s="62">
        <v>1808</v>
      </c>
      <c r="F829" s="62">
        <v>152998</v>
      </c>
      <c r="G829" s="62">
        <v>9016</v>
      </c>
      <c r="H829" s="62">
        <v>5829</v>
      </c>
      <c r="I829" s="63">
        <v>620502</v>
      </c>
    </row>
    <row r="830" spans="1:9" ht="14.1" customHeight="1" x14ac:dyDescent="0.2">
      <c r="A830" s="60">
        <v>4490</v>
      </c>
      <c r="B830" s="75" t="s">
        <v>475</v>
      </c>
      <c r="C830" s="60">
        <v>3111</v>
      </c>
      <c r="D830" s="52">
        <v>143670</v>
      </c>
      <c r="E830" s="53">
        <v>667</v>
      </c>
      <c r="F830" s="53">
        <v>24119</v>
      </c>
      <c r="G830" s="53">
        <v>1414</v>
      </c>
      <c r="H830" s="53">
        <v>2369</v>
      </c>
      <c r="I830" s="54">
        <v>172239</v>
      </c>
    </row>
    <row r="831" spans="1:9" ht="14.1" customHeight="1" x14ac:dyDescent="0.2">
      <c r="A831" s="76">
        <v>4490</v>
      </c>
      <c r="B831" s="77" t="s">
        <v>475</v>
      </c>
      <c r="C831" s="76">
        <v>3117</v>
      </c>
      <c r="D831" s="52">
        <v>294147</v>
      </c>
      <c r="E831" s="53">
        <v>333</v>
      </c>
      <c r="F831" s="53">
        <v>102418</v>
      </c>
      <c r="G831" s="53">
        <v>6053</v>
      </c>
      <c r="H831" s="53">
        <v>2987</v>
      </c>
      <c r="I831" s="54">
        <v>405938</v>
      </c>
    </row>
    <row r="832" spans="1:9" ht="14.1" customHeight="1" x14ac:dyDescent="0.2">
      <c r="A832" s="76">
        <v>4490</v>
      </c>
      <c r="B832" s="77" t="s">
        <v>475</v>
      </c>
      <c r="C832" s="76">
        <v>3141</v>
      </c>
      <c r="D832" s="52">
        <v>51453</v>
      </c>
      <c r="E832" s="53">
        <v>0</v>
      </c>
      <c r="F832" s="53">
        <v>17392</v>
      </c>
      <c r="G832" s="53">
        <v>1029</v>
      </c>
      <c r="H832" s="53">
        <v>269</v>
      </c>
      <c r="I832" s="54">
        <v>70143</v>
      </c>
    </row>
    <row r="833" spans="1:9" ht="14.1" customHeight="1" x14ac:dyDescent="0.2">
      <c r="A833" s="76">
        <v>4490</v>
      </c>
      <c r="B833" s="77" t="s">
        <v>475</v>
      </c>
      <c r="C833" s="76">
        <v>3143</v>
      </c>
      <c r="D833" s="52">
        <v>80057</v>
      </c>
      <c r="E833" s="53">
        <v>0</v>
      </c>
      <c r="F833" s="53">
        <v>48842</v>
      </c>
      <c r="G833" s="53">
        <v>2890</v>
      </c>
      <c r="H833" s="53">
        <v>150</v>
      </c>
      <c r="I833" s="54">
        <v>131939</v>
      </c>
    </row>
    <row r="834" spans="1:9" ht="14.1" customHeight="1" x14ac:dyDescent="0.2">
      <c r="A834" s="55">
        <v>4490</v>
      </c>
      <c r="B834" s="69" t="s">
        <v>476</v>
      </c>
      <c r="C834" s="110"/>
      <c r="D834" s="61">
        <v>569327</v>
      </c>
      <c r="E834" s="62">
        <v>1000</v>
      </c>
      <c r="F834" s="62">
        <v>192771</v>
      </c>
      <c r="G834" s="62">
        <v>11386</v>
      </c>
      <c r="H834" s="62">
        <v>5775</v>
      </c>
      <c r="I834" s="63">
        <v>780259</v>
      </c>
    </row>
    <row r="835" spans="1:9" ht="14.1" customHeight="1" x14ac:dyDescent="0.2">
      <c r="A835" s="60">
        <v>4491</v>
      </c>
      <c r="B835" s="75" t="s">
        <v>477</v>
      </c>
      <c r="C835" s="60">
        <v>3111</v>
      </c>
      <c r="D835" s="52">
        <v>195136</v>
      </c>
      <c r="E835" s="53">
        <v>1334</v>
      </c>
      <c r="F835" s="53">
        <v>10162</v>
      </c>
      <c r="G835" s="53">
        <v>575</v>
      </c>
      <c r="H835" s="53">
        <v>4471</v>
      </c>
      <c r="I835" s="54">
        <v>211678</v>
      </c>
    </row>
    <row r="836" spans="1:9" ht="14.1" customHeight="1" x14ac:dyDescent="0.2">
      <c r="A836" s="76">
        <v>4491</v>
      </c>
      <c r="B836" s="77" t="s">
        <v>477</v>
      </c>
      <c r="C836" s="76">
        <v>3117</v>
      </c>
      <c r="D836" s="52">
        <v>515518</v>
      </c>
      <c r="E836" s="53">
        <v>1334</v>
      </c>
      <c r="F836" s="53">
        <v>210660</v>
      </c>
      <c r="G836" s="53">
        <v>12438</v>
      </c>
      <c r="H836" s="53">
        <v>19028</v>
      </c>
      <c r="I836" s="54">
        <v>758978</v>
      </c>
    </row>
    <row r="837" spans="1:9" ht="14.1" customHeight="1" x14ac:dyDescent="0.2">
      <c r="A837" s="76">
        <v>4491</v>
      </c>
      <c r="B837" s="77" t="s">
        <v>477</v>
      </c>
      <c r="C837" s="76">
        <v>3141</v>
      </c>
      <c r="D837" s="52">
        <v>95206</v>
      </c>
      <c r="E837" s="53">
        <v>1667</v>
      </c>
      <c r="F837" s="53">
        <v>32743</v>
      </c>
      <c r="G837" s="53">
        <v>1904</v>
      </c>
      <c r="H837" s="53">
        <v>751</v>
      </c>
      <c r="I837" s="54">
        <v>132271</v>
      </c>
    </row>
    <row r="838" spans="1:9" ht="14.1" customHeight="1" x14ac:dyDescent="0.2">
      <c r="A838" s="66">
        <v>4491</v>
      </c>
      <c r="B838" s="116" t="s">
        <v>477</v>
      </c>
      <c r="C838" s="76">
        <v>3143</v>
      </c>
      <c r="D838" s="52">
        <v>93112</v>
      </c>
      <c r="E838" s="53">
        <v>0</v>
      </c>
      <c r="F838" s="53">
        <v>51752</v>
      </c>
      <c r="G838" s="53">
        <v>3063</v>
      </c>
      <c r="H838" s="53">
        <v>275</v>
      </c>
      <c r="I838" s="54">
        <v>148202</v>
      </c>
    </row>
    <row r="839" spans="1:9" ht="14.1" customHeight="1" x14ac:dyDescent="0.2">
      <c r="A839" s="55">
        <v>4491</v>
      </c>
      <c r="B839" s="117" t="s">
        <v>478</v>
      </c>
      <c r="C839" s="110"/>
      <c r="D839" s="94">
        <v>898972</v>
      </c>
      <c r="E839" s="95">
        <v>4335</v>
      </c>
      <c r="F839" s="95">
        <v>305317</v>
      </c>
      <c r="G839" s="95">
        <v>17980</v>
      </c>
      <c r="H839" s="95">
        <v>24525</v>
      </c>
      <c r="I839" s="96">
        <v>1251129</v>
      </c>
    </row>
    <row r="840" spans="1:9" ht="14.1" customHeight="1" x14ac:dyDescent="0.2">
      <c r="A840" s="60">
        <v>4465</v>
      </c>
      <c r="B840" s="75" t="s">
        <v>479</v>
      </c>
      <c r="C840" s="60">
        <v>3111</v>
      </c>
      <c r="D840" s="52">
        <v>696458</v>
      </c>
      <c r="E840" s="53">
        <v>6613</v>
      </c>
      <c r="F840" s="53">
        <v>-147621</v>
      </c>
      <c r="G840" s="53">
        <v>-8867</v>
      </c>
      <c r="H840" s="53">
        <v>15113</v>
      </c>
      <c r="I840" s="54">
        <v>561696</v>
      </c>
    </row>
    <row r="841" spans="1:9" ht="14.1" customHeight="1" x14ac:dyDescent="0.2">
      <c r="A841" s="76">
        <v>4465</v>
      </c>
      <c r="B841" s="77" t="s">
        <v>479</v>
      </c>
      <c r="C841" s="76">
        <v>3113</v>
      </c>
      <c r="D841" s="52">
        <v>3246403</v>
      </c>
      <c r="E841" s="53">
        <v>1800</v>
      </c>
      <c r="F841" s="53">
        <v>1538010</v>
      </c>
      <c r="G841" s="53">
        <v>90971</v>
      </c>
      <c r="H841" s="53">
        <v>109089</v>
      </c>
      <c r="I841" s="54">
        <v>4986273</v>
      </c>
    </row>
    <row r="842" spans="1:9" ht="14.1" customHeight="1" x14ac:dyDescent="0.2">
      <c r="A842" s="76">
        <v>4465</v>
      </c>
      <c r="B842" s="77" t="s">
        <v>479</v>
      </c>
      <c r="C842" s="76">
        <v>3141</v>
      </c>
      <c r="D842" s="52">
        <v>372809</v>
      </c>
      <c r="E842" s="53">
        <v>6667</v>
      </c>
      <c r="F842" s="53">
        <v>128263</v>
      </c>
      <c r="G842" s="53">
        <v>7456</v>
      </c>
      <c r="H842" s="53">
        <v>3759</v>
      </c>
      <c r="I842" s="54">
        <v>518954</v>
      </c>
    </row>
    <row r="843" spans="1:9" ht="14.1" customHeight="1" x14ac:dyDescent="0.2">
      <c r="A843" s="76">
        <v>4465</v>
      </c>
      <c r="B843" s="77" t="s">
        <v>479</v>
      </c>
      <c r="C843" s="76">
        <v>3143</v>
      </c>
      <c r="D843" s="52">
        <v>164838</v>
      </c>
      <c r="E843" s="53">
        <v>38888</v>
      </c>
      <c r="F843" s="53">
        <v>14001</v>
      </c>
      <c r="G843" s="53">
        <v>51</v>
      </c>
      <c r="H843" s="53">
        <v>825</v>
      </c>
      <c r="I843" s="54">
        <v>218603</v>
      </c>
    </row>
    <row r="844" spans="1:9" ht="14.1" customHeight="1" x14ac:dyDescent="0.2">
      <c r="A844" s="55">
        <v>4465</v>
      </c>
      <c r="B844" s="69" t="s">
        <v>480</v>
      </c>
      <c r="C844" s="110"/>
      <c r="D844" s="61">
        <v>4480508</v>
      </c>
      <c r="E844" s="62">
        <v>53968</v>
      </c>
      <c r="F844" s="62">
        <v>1532653</v>
      </c>
      <c r="G844" s="62">
        <v>89611</v>
      </c>
      <c r="H844" s="62">
        <v>128786</v>
      </c>
      <c r="I844" s="63">
        <v>6285526</v>
      </c>
    </row>
    <row r="845" spans="1:9" ht="14.1" customHeight="1" x14ac:dyDescent="0.2">
      <c r="A845" s="60">
        <v>4466</v>
      </c>
      <c r="B845" s="75" t="s">
        <v>481</v>
      </c>
      <c r="C845" s="60">
        <v>3111</v>
      </c>
      <c r="D845" s="52">
        <v>527574</v>
      </c>
      <c r="E845" s="53">
        <v>2500</v>
      </c>
      <c r="F845" s="53">
        <v>-83909</v>
      </c>
      <c r="G845" s="53">
        <v>-5015</v>
      </c>
      <c r="H845" s="53">
        <v>10510</v>
      </c>
      <c r="I845" s="54">
        <v>451660</v>
      </c>
    </row>
    <row r="846" spans="1:9" ht="14.1" customHeight="1" x14ac:dyDescent="0.2">
      <c r="A846" s="76">
        <v>4466</v>
      </c>
      <c r="B846" s="77" t="s">
        <v>481</v>
      </c>
      <c r="C846" s="76">
        <v>3117</v>
      </c>
      <c r="D846" s="52">
        <v>967408</v>
      </c>
      <c r="E846" s="53">
        <v>3333</v>
      </c>
      <c r="F846" s="53">
        <v>587171</v>
      </c>
      <c r="G846" s="53">
        <v>34677</v>
      </c>
      <c r="H846" s="53">
        <v>48612</v>
      </c>
      <c r="I846" s="54">
        <v>1641201</v>
      </c>
    </row>
    <row r="847" spans="1:9" ht="14.1" customHeight="1" x14ac:dyDescent="0.2">
      <c r="A847" s="76">
        <v>4466</v>
      </c>
      <c r="B847" s="77" t="s">
        <v>481</v>
      </c>
      <c r="C847" s="76">
        <v>3141</v>
      </c>
      <c r="D847" s="52">
        <v>185355</v>
      </c>
      <c r="E847" s="53">
        <v>2500</v>
      </c>
      <c r="F847" s="53">
        <v>63495</v>
      </c>
      <c r="G847" s="53">
        <v>3707</v>
      </c>
      <c r="H847" s="53">
        <v>1486</v>
      </c>
      <c r="I847" s="54">
        <v>256543</v>
      </c>
    </row>
    <row r="848" spans="1:9" ht="14.1" customHeight="1" x14ac:dyDescent="0.2">
      <c r="A848" s="66">
        <v>4466</v>
      </c>
      <c r="B848" s="116" t="s">
        <v>481</v>
      </c>
      <c r="C848" s="76">
        <v>3143</v>
      </c>
      <c r="D848" s="52">
        <v>106171</v>
      </c>
      <c r="E848" s="53">
        <v>2500</v>
      </c>
      <c r="F848" s="53">
        <v>40745</v>
      </c>
      <c r="G848" s="53">
        <v>2361</v>
      </c>
      <c r="H848" s="53">
        <v>475</v>
      </c>
      <c r="I848" s="54">
        <v>152252</v>
      </c>
    </row>
    <row r="849" spans="1:9" ht="14.1" customHeight="1" x14ac:dyDescent="0.2">
      <c r="A849" s="55">
        <v>4466</v>
      </c>
      <c r="B849" s="117" t="s">
        <v>482</v>
      </c>
      <c r="C849" s="110"/>
      <c r="D849" s="61">
        <v>1786508</v>
      </c>
      <c r="E849" s="62">
        <v>10833</v>
      </c>
      <c r="F849" s="62">
        <v>607502</v>
      </c>
      <c r="G849" s="62">
        <v>35730</v>
      </c>
      <c r="H849" s="62">
        <v>61083</v>
      </c>
      <c r="I849" s="63">
        <v>2501656</v>
      </c>
    </row>
    <row r="850" spans="1:9" ht="14.1" customHeight="1" x14ac:dyDescent="0.2">
      <c r="A850" s="76">
        <v>4470</v>
      </c>
      <c r="B850" s="77" t="s">
        <v>483</v>
      </c>
      <c r="C850" s="76">
        <v>3231</v>
      </c>
      <c r="D850" s="52">
        <v>1001399</v>
      </c>
      <c r="E850" s="53">
        <v>32000</v>
      </c>
      <c r="F850" s="53">
        <v>349289</v>
      </c>
      <c r="G850" s="53">
        <v>20028</v>
      </c>
      <c r="H850" s="53">
        <v>6591</v>
      </c>
      <c r="I850" s="54">
        <v>1409307</v>
      </c>
    </row>
    <row r="851" spans="1:9" ht="14.1" customHeight="1" thickBot="1" x14ac:dyDescent="0.25">
      <c r="A851" s="85">
        <v>4470</v>
      </c>
      <c r="B851" s="86" t="s">
        <v>484</v>
      </c>
      <c r="C851" s="133"/>
      <c r="D851" s="118">
        <v>1001399</v>
      </c>
      <c r="E851" s="119">
        <v>32000</v>
      </c>
      <c r="F851" s="119">
        <v>349289</v>
      </c>
      <c r="G851" s="119">
        <v>20028</v>
      </c>
      <c r="H851" s="119">
        <v>6591</v>
      </c>
      <c r="I851" s="120">
        <v>1409307</v>
      </c>
    </row>
    <row r="852" spans="1:9" ht="14.1" customHeight="1" thickBot="1" x14ac:dyDescent="0.25">
      <c r="A852" s="90"/>
      <c r="B852" s="91" t="s">
        <v>485</v>
      </c>
      <c r="C852" s="90"/>
      <c r="D852" s="129">
        <f t="shared" ref="D852:I852" si="213">D851+D849+D844+D839+D834+D829+D825+D822+D817+D814+D809+D806+D801+D796+D793+D791+D786+D780+D776+D773+D768+D765+D761+D756+D751+D746+D742+D739+D737+D733+D728+D724+D721+D716+D713+D711+D705+D701+D697+D693+D689+D685+D681+D678+D673+D671+D668+D665+D662+D659+D656+D653+D650</f>
        <v>115299189</v>
      </c>
      <c r="E852" s="121">
        <f t="shared" si="213"/>
        <v>804161</v>
      </c>
      <c r="F852" s="121">
        <f t="shared" si="213"/>
        <v>39242933</v>
      </c>
      <c r="G852" s="121">
        <f t="shared" si="213"/>
        <v>2305983</v>
      </c>
      <c r="H852" s="121">
        <f t="shared" si="213"/>
        <v>2942790</v>
      </c>
      <c r="I852" s="122">
        <f t="shared" si="213"/>
        <v>160595056</v>
      </c>
    </row>
    <row r="853" spans="1:9" ht="14.1" customHeight="1" x14ac:dyDescent="0.2">
      <c r="A853" s="136">
        <v>4486</v>
      </c>
      <c r="B853" s="137" t="s">
        <v>486</v>
      </c>
      <c r="C853" s="136">
        <v>3233</v>
      </c>
      <c r="D853" s="138">
        <v>379572</v>
      </c>
      <c r="E853" s="53">
        <v>13334</v>
      </c>
      <c r="F853" s="53">
        <v>132802</v>
      </c>
      <c r="G853" s="53">
        <v>7591</v>
      </c>
      <c r="H853" s="53">
        <v>6672</v>
      </c>
      <c r="I853" s="139">
        <v>539971</v>
      </c>
    </row>
    <row r="854" spans="1:9" ht="14.1" customHeight="1" x14ac:dyDescent="0.2">
      <c r="A854" s="140">
        <v>4486</v>
      </c>
      <c r="B854" s="141" t="s">
        <v>487</v>
      </c>
      <c r="C854" s="140"/>
      <c r="D854" s="142">
        <v>379572</v>
      </c>
      <c r="E854" s="143">
        <v>13334</v>
      </c>
      <c r="F854" s="143">
        <v>132802</v>
      </c>
      <c r="G854" s="143">
        <v>7591</v>
      </c>
      <c r="H854" s="143">
        <v>6672</v>
      </c>
      <c r="I854" s="144">
        <v>539971</v>
      </c>
    </row>
    <row r="855" spans="1:9" ht="14.1" customHeight="1" x14ac:dyDescent="0.2">
      <c r="A855" s="145">
        <v>4419</v>
      </c>
      <c r="B855" s="146" t="s">
        <v>488</v>
      </c>
      <c r="C855" s="145">
        <v>3111</v>
      </c>
      <c r="D855" s="138">
        <v>3115217</v>
      </c>
      <c r="E855" s="53">
        <v>-3679</v>
      </c>
      <c r="F855" s="53">
        <v>1051700</v>
      </c>
      <c r="G855" s="53">
        <v>62304</v>
      </c>
      <c r="H855" s="53">
        <v>27533</v>
      </c>
      <c r="I855" s="139">
        <v>4253075</v>
      </c>
    </row>
    <row r="856" spans="1:9" ht="14.1" customHeight="1" x14ac:dyDescent="0.2">
      <c r="A856" s="145">
        <v>4419</v>
      </c>
      <c r="B856" s="146" t="s">
        <v>488</v>
      </c>
      <c r="C856" s="145">
        <v>3141</v>
      </c>
      <c r="D856" s="138">
        <v>446795</v>
      </c>
      <c r="E856" s="53">
        <v>-3333</v>
      </c>
      <c r="F856" s="53">
        <v>149891</v>
      </c>
      <c r="G856" s="53">
        <v>8936</v>
      </c>
      <c r="H856" s="53">
        <v>2919</v>
      </c>
      <c r="I856" s="139">
        <v>605208</v>
      </c>
    </row>
    <row r="857" spans="1:9" ht="14.1" customHeight="1" x14ac:dyDescent="0.2">
      <c r="A857" s="147">
        <v>4419</v>
      </c>
      <c r="B857" s="141" t="s">
        <v>489</v>
      </c>
      <c r="C857" s="140"/>
      <c r="D857" s="142">
        <v>3562012</v>
      </c>
      <c r="E857" s="143">
        <v>-7012</v>
      </c>
      <c r="F857" s="143">
        <v>1201591</v>
      </c>
      <c r="G857" s="143">
        <v>71240</v>
      </c>
      <c r="H857" s="143">
        <v>30452</v>
      </c>
      <c r="I857" s="144">
        <v>4858283</v>
      </c>
    </row>
    <row r="858" spans="1:9" ht="14.1" customHeight="1" x14ac:dyDescent="0.2">
      <c r="A858" s="145">
        <v>4464</v>
      </c>
      <c r="B858" s="146" t="s">
        <v>490</v>
      </c>
      <c r="C858" s="145">
        <v>3113</v>
      </c>
      <c r="D858" s="138">
        <v>5167224</v>
      </c>
      <c r="E858" s="53">
        <v>323</v>
      </c>
      <c r="F858" s="53">
        <v>1746631</v>
      </c>
      <c r="G858" s="53">
        <v>103345</v>
      </c>
      <c r="H858" s="53">
        <v>201734</v>
      </c>
      <c r="I858" s="139">
        <v>7219257</v>
      </c>
    </row>
    <row r="859" spans="1:9" ht="14.1" customHeight="1" x14ac:dyDescent="0.2">
      <c r="A859" s="145">
        <v>4464</v>
      </c>
      <c r="B859" s="146" t="s">
        <v>490</v>
      </c>
      <c r="C859" s="145">
        <v>3141</v>
      </c>
      <c r="D859" s="138">
        <v>384390</v>
      </c>
      <c r="E859" s="53">
        <v>500</v>
      </c>
      <c r="F859" s="53">
        <v>130093</v>
      </c>
      <c r="G859" s="53">
        <v>7687</v>
      </c>
      <c r="H859" s="53">
        <v>4785</v>
      </c>
      <c r="I859" s="139">
        <v>527455</v>
      </c>
    </row>
    <row r="860" spans="1:9" ht="14.1" customHeight="1" x14ac:dyDescent="0.2">
      <c r="A860" s="145">
        <v>4464</v>
      </c>
      <c r="B860" s="146" t="s">
        <v>491</v>
      </c>
      <c r="C860" s="145">
        <v>3143</v>
      </c>
      <c r="D860" s="138">
        <v>403460</v>
      </c>
      <c r="E860" s="53">
        <v>2550</v>
      </c>
      <c r="F860" s="53">
        <v>137232</v>
      </c>
      <c r="G860" s="53">
        <v>8069</v>
      </c>
      <c r="H860" s="53">
        <v>1610</v>
      </c>
      <c r="I860" s="139">
        <v>552921</v>
      </c>
    </row>
    <row r="861" spans="1:9" ht="14.1" customHeight="1" x14ac:dyDescent="0.2">
      <c r="A861" s="147">
        <v>4464</v>
      </c>
      <c r="B861" s="141" t="s">
        <v>492</v>
      </c>
      <c r="C861" s="140"/>
      <c r="D861" s="142">
        <v>5955074</v>
      </c>
      <c r="E861" s="143">
        <v>3373</v>
      </c>
      <c r="F861" s="143">
        <v>2013956</v>
      </c>
      <c r="G861" s="143">
        <v>119101</v>
      </c>
      <c r="H861" s="143">
        <v>208129</v>
      </c>
      <c r="I861" s="144">
        <v>8299633</v>
      </c>
    </row>
    <row r="862" spans="1:9" ht="14.1" customHeight="1" x14ac:dyDescent="0.2">
      <c r="A862" s="145">
        <v>4457</v>
      </c>
      <c r="B862" s="146" t="s">
        <v>493</v>
      </c>
      <c r="C862" s="145">
        <v>3117</v>
      </c>
      <c r="D862" s="138">
        <v>1035261</v>
      </c>
      <c r="E862" s="53">
        <v>6667</v>
      </c>
      <c r="F862" s="53">
        <v>352172</v>
      </c>
      <c r="G862" s="53">
        <v>20705</v>
      </c>
      <c r="H862" s="53">
        <v>49531</v>
      </c>
      <c r="I862" s="139">
        <v>1464336</v>
      </c>
    </row>
    <row r="863" spans="1:9" ht="14.1" customHeight="1" x14ac:dyDescent="0.2">
      <c r="A863" s="145">
        <v>4457</v>
      </c>
      <c r="B863" s="146" t="s">
        <v>493</v>
      </c>
      <c r="C863" s="145">
        <v>3141</v>
      </c>
      <c r="D863" s="138">
        <v>37243</v>
      </c>
      <c r="E863" s="53">
        <v>0</v>
      </c>
      <c r="F863" s="53">
        <v>12589</v>
      </c>
      <c r="G863" s="53">
        <v>745</v>
      </c>
      <c r="H863" s="53">
        <v>557</v>
      </c>
      <c r="I863" s="139">
        <v>51134</v>
      </c>
    </row>
    <row r="864" spans="1:9" ht="14.1" customHeight="1" x14ac:dyDescent="0.2">
      <c r="A864" s="145">
        <v>4457</v>
      </c>
      <c r="B864" s="146" t="s">
        <v>493</v>
      </c>
      <c r="C864" s="145">
        <v>3143</v>
      </c>
      <c r="D864" s="138">
        <v>158392</v>
      </c>
      <c r="E864" s="53">
        <v>0</v>
      </c>
      <c r="F864" s="53">
        <v>53537</v>
      </c>
      <c r="G864" s="53">
        <v>3168</v>
      </c>
      <c r="H864" s="53">
        <v>486</v>
      </c>
      <c r="I864" s="139">
        <v>215583</v>
      </c>
    </row>
    <row r="865" spans="1:9" ht="14.1" customHeight="1" x14ac:dyDescent="0.2">
      <c r="A865" s="147">
        <v>4457</v>
      </c>
      <c r="B865" s="141" t="s">
        <v>494</v>
      </c>
      <c r="C865" s="140"/>
      <c r="D865" s="142">
        <v>1230896</v>
      </c>
      <c r="E865" s="143">
        <v>6667</v>
      </c>
      <c r="F865" s="143">
        <v>418298</v>
      </c>
      <c r="G865" s="143">
        <v>24618</v>
      </c>
      <c r="H865" s="143">
        <v>50574</v>
      </c>
      <c r="I865" s="144">
        <v>1731053</v>
      </c>
    </row>
    <row r="866" spans="1:9" ht="14.1" customHeight="1" x14ac:dyDescent="0.2">
      <c r="A866" s="145">
        <v>4456</v>
      </c>
      <c r="B866" s="146" t="s">
        <v>495</v>
      </c>
      <c r="C866" s="145">
        <v>3113</v>
      </c>
      <c r="D866" s="138">
        <v>4912356</v>
      </c>
      <c r="E866" s="53">
        <v>3333</v>
      </c>
      <c r="F866" s="53">
        <v>1661503</v>
      </c>
      <c r="G866" s="53">
        <v>98247</v>
      </c>
      <c r="H866" s="53">
        <v>167868</v>
      </c>
      <c r="I866" s="139">
        <v>6843307</v>
      </c>
    </row>
    <row r="867" spans="1:9" ht="14.1" customHeight="1" x14ac:dyDescent="0.2">
      <c r="A867" s="145">
        <v>4456</v>
      </c>
      <c r="B867" s="146" t="s">
        <v>495</v>
      </c>
      <c r="C867" s="145">
        <v>3141</v>
      </c>
      <c r="D867" s="138">
        <v>506900</v>
      </c>
      <c r="E867" s="53">
        <v>0</v>
      </c>
      <c r="F867" s="53">
        <v>171332</v>
      </c>
      <c r="G867" s="53">
        <v>10138</v>
      </c>
      <c r="H867" s="53">
        <v>5931</v>
      </c>
      <c r="I867" s="139">
        <v>694301</v>
      </c>
    </row>
    <row r="868" spans="1:9" ht="14.1" customHeight="1" x14ac:dyDescent="0.2">
      <c r="A868" s="145">
        <v>4456</v>
      </c>
      <c r="B868" s="146" t="s">
        <v>495</v>
      </c>
      <c r="C868" s="145">
        <v>3143</v>
      </c>
      <c r="D868" s="138">
        <v>394022</v>
      </c>
      <c r="E868" s="53">
        <v>-750</v>
      </c>
      <c r="F868" s="53">
        <v>132925</v>
      </c>
      <c r="G868" s="53">
        <v>7880</v>
      </c>
      <c r="H868" s="53">
        <v>-1385</v>
      </c>
      <c r="I868" s="139">
        <v>532692</v>
      </c>
    </row>
    <row r="869" spans="1:9" ht="14.1" customHeight="1" x14ac:dyDescent="0.2">
      <c r="A869" s="147">
        <v>4456</v>
      </c>
      <c r="B869" s="141" t="s">
        <v>496</v>
      </c>
      <c r="C869" s="140"/>
      <c r="D869" s="142">
        <v>5813278</v>
      </c>
      <c r="E869" s="143">
        <v>2583</v>
      </c>
      <c r="F869" s="143">
        <v>1965760</v>
      </c>
      <c r="G869" s="143">
        <v>116265</v>
      </c>
      <c r="H869" s="143">
        <v>172414</v>
      </c>
      <c r="I869" s="144">
        <v>8070300</v>
      </c>
    </row>
    <row r="870" spans="1:9" ht="14.1" customHeight="1" x14ac:dyDescent="0.2">
      <c r="A870" s="145">
        <v>4478</v>
      </c>
      <c r="B870" s="146" t="s">
        <v>497</v>
      </c>
      <c r="C870" s="145">
        <v>3114</v>
      </c>
      <c r="D870" s="138">
        <v>1036109</v>
      </c>
      <c r="E870" s="53">
        <v>0</v>
      </c>
      <c r="F870" s="53">
        <v>350204</v>
      </c>
      <c r="G870" s="53">
        <v>20722</v>
      </c>
      <c r="H870" s="53">
        <v>2256</v>
      </c>
      <c r="I870" s="148">
        <v>1409291</v>
      </c>
    </row>
    <row r="871" spans="1:9" ht="14.1" customHeight="1" x14ac:dyDescent="0.2">
      <c r="A871" s="145">
        <v>4478</v>
      </c>
      <c r="B871" s="146" t="s">
        <v>497</v>
      </c>
      <c r="C871" s="145">
        <v>3143</v>
      </c>
      <c r="D871" s="138">
        <v>40679</v>
      </c>
      <c r="E871" s="53">
        <v>0</v>
      </c>
      <c r="F871" s="53">
        <v>13749</v>
      </c>
      <c r="G871" s="53">
        <v>814</v>
      </c>
      <c r="H871" s="53">
        <v>94</v>
      </c>
      <c r="I871" s="139">
        <v>55336</v>
      </c>
    </row>
    <row r="872" spans="1:9" ht="14.1" customHeight="1" x14ac:dyDescent="0.2">
      <c r="A872" s="147">
        <v>4478</v>
      </c>
      <c r="B872" s="141" t="s">
        <v>498</v>
      </c>
      <c r="C872" s="140"/>
      <c r="D872" s="142">
        <v>1076788</v>
      </c>
      <c r="E872" s="143">
        <v>0</v>
      </c>
      <c r="F872" s="143">
        <v>363953</v>
      </c>
      <c r="G872" s="143">
        <v>21536</v>
      </c>
      <c r="H872" s="143">
        <v>2350</v>
      </c>
      <c r="I872" s="144">
        <v>1464627</v>
      </c>
    </row>
    <row r="873" spans="1:9" ht="14.1" customHeight="1" x14ac:dyDescent="0.2">
      <c r="A873" s="145">
        <v>4471</v>
      </c>
      <c r="B873" s="146" t="s">
        <v>499</v>
      </c>
      <c r="C873" s="145">
        <v>3231</v>
      </c>
      <c r="D873" s="138">
        <v>1185483</v>
      </c>
      <c r="E873" s="53">
        <v>-12633</v>
      </c>
      <c r="F873" s="53">
        <v>396423</v>
      </c>
      <c r="G873" s="53">
        <v>23709</v>
      </c>
      <c r="H873" s="53">
        <v>3248</v>
      </c>
      <c r="I873" s="139">
        <v>1596230</v>
      </c>
    </row>
    <row r="874" spans="1:9" ht="14.1" customHeight="1" x14ac:dyDescent="0.2">
      <c r="A874" s="147">
        <v>4471</v>
      </c>
      <c r="B874" s="141" t="s">
        <v>500</v>
      </c>
      <c r="C874" s="140"/>
      <c r="D874" s="142">
        <v>1185483</v>
      </c>
      <c r="E874" s="143">
        <v>-12633</v>
      </c>
      <c r="F874" s="143">
        <v>396423</v>
      </c>
      <c r="G874" s="143">
        <v>23709</v>
      </c>
      <c r="H874" s="143">
        <v>3248</v>
      </c>
      <c r="I874" s="144">
        <v>1596230</v>
      </c>
    </row>
    <row r="875" spans="1:9" ht="14.1" customHeight="1" x14ac:dyDescent="0.2">
      <c r="A875" s="145">
        <v>4474</v>
      </c>
      <c r="B875" s="146" t="s">
        <v>501</v>
      </c>
      <c r="C875" s="145">
        <v>3233</v>
      </c>
      <c r="D875" s="138">
        <v>242723</v>
      </c>
      <c r="E875" s="53">
        <v>8334</v>
      </c>
      <c r="F875" s="53">
        <v>84857</v>
      </c>
      <c r="G875" s="53">
        <v>4854</v>
      </c>
      <c r="H875" s="53">
        <v>991</v>
      </c>
      <c r="I875" s="139">
        <v>341759</v>
      </c>
    </row>
    <row r="876" spans="1:9" ht="14.1" customHeight="1" x14ac:dyDescent="0.2">
      <c r="A876" s="147">
        <v>4474</v>
      </c>
      <c r="B876" s="141" t="s">
        <v>502</v>
      </c>
      <c r="C876" s="140"/>
      <c r="D876" s="142">
        <v>242723</v>
      </c>
      <c r="E876" s="143">
        <v>8334</v>
      </c>
      <c r="F876" s="143">
        <v>84857</v>
      </c>
      <c r="G876" s="143">
        <v>4854</v>
      </c>
      <c r="H876" s="143">
        <v>991</v>
      </c>
      <c r="I876" s="144">
        <v>341759</v>
      </c>
    </row>
    <row r="877" spans="1:9" ht="14.1" customHeight="1" x14ac:dyDescent="0.2">
      <c r="A877" s="145">
        <v>4402</v>
      </c>
      <c r="B877" s="146" t="s">
        <v>503</v>
      </c>
      <c r="C877" s="145">
        <v>3111</v>
      </c>
      <c r="D877" s="138">
        <v>1449930</v>
      </c>
      <c r="E877" s="53">
        <v>0</v>
      </c>
      <c r="F877" s="53">
        <v>490076</v>
      </c>
      <c r="G877" s="53">
        <v>28999</v>
      </c>
      <c r="H877" s="53">
        <v>23193</v>
      </c>
      <c r="I877" s="139">
        <v>1992198</v>
      </c>
    </row>
    <row r="878" spans="1:9" ht="14.1" customHeight="1" x14ac:dyDescent="0.2">
      <c r="A878" s="145">
        <v>4402</v>
      </c>
      <c r="B878" s="146" t="s">
        <v>503</v>
      </c>
      <c r="C878" s="145">
        <v>3141</v>
      </c>
      <c r="D878" s="138">
        <v>240836</v>
      </c>
      <c r="E878" s="53">
        <v>0</v>
      </c>
      <c r="F878" s="53">
        <v>81402</v>
      </c>
      <c r="G878" s="53">
        <v>4816</v>
      </c>
      <c r="H878" s="53">
        <v>1663</v>
      </c>
      <c r="I878" s="139">
        <v>328717</v>
      </c>
    </row>
    <row r="879" spans="1:9" ht="14.1" customHeight="1" x14ac:dyDescent="0.2">
      <c r="A879" s="140">
        <v>4402</v>
      </c>
      <c r="B879" s="141" t="s">
        <v>504</v>
      </c>
      <c r="C879" s="140"/>
      <c r="D879" s="142">
        <v>1690766</v>
      </c>
      <c r="E879" s="143">
        <v>0</v>
      </c>
      <c r="F879" s="143">
        <v>571478</v>
      </c>
      <c r="G879" s="143">
        <v>33815</v>
      </c>
      <c r="H879" s="143">
        <v>24856</v>
      </c>
      <c r="I879" s="144">
        <v>2320915</v>
      </c>
    </row>
    <row r="880" spans="1:9" ht="14.1" customHeight="1" x14ac:dyDescent="0.2">
      <c r="A880" s="145">
        <v>4481</v>
      </c>
      <c r="B880" s="146" t="s">
        <v>505</v>
      </c>
      <c r="C880" s="145">
        <v>3113</v>
      </c>
      <c r="D880" s="138">
        <v>3080347</v>
      </c>
      <c r="E880" s="53">
        <v>7067</v>
      </c>
      <c r="F880" s="53">
        <v>1043546</v>
      </c>
      <c r="G880" s="53">
        <v>61607</v>
      </c>
      <c r="H880" s="53">
        <v>112384</v>
      </c>
      <c r="I880" s="139">
        <v>4304951</v>
      </c>
    </row>
    <row r="881" spans="1:9" ht="14.1" customHeight="1" x14ac:dyDescent="0.2">
      <c r="A881" s="145">
        <v>4481</v>
      </c>
      <c r="B881" s="146" t="s">
        <v>505</v>
      </c>
      <c r="C881" s="145">
        <v>3141</v>
      </c>
      <c r="D881" s="138">
        <v>196615</v>
      </c>
      <c r="E881" s="53">
        <v>0</v>
      </c>
      <c r="F881" s="53">
        <v>66456</v>
      </c>
      <c r="G881" s="53">
        <v>3932</v>
      </c>
      <c r="H881" s="53">
        <v>2245</v>
      </c>
      <c r="I881" s="139">
        <v>269248</v>
      </c>
    </row>
    <row r="882" spans="1:9" ht="14.1" customHeight="1" x14ac:dyDescent="0.2">
      <c r="A882" s="145">
        <v>4481</v>
      </c>
      <c r="B882" s="146" t="s">
        <v>505</v>
      </c>
      <c r="C882" s="145">
        <v>3143</v>
      </c>
      <c r="D882" s="138">
        <v>200492</v>
      </c>
      <c r="E882" s="53">
        <v>0</v>
      </c>
      <c r="F882" s="53">
        <v>67766</v>
      </c>
      <c r="G882" s="53">
        <v>4009</v>
      </c>
      <c r="H882" s="53">
        <v>719</v>
      </c>
      <c r="I882" s="139">
        <v>272986</v>
      </c>
    </row>
    <row r="883" spans="1:9" ht="14.1" customHeight="1" x14ac:dyDescent="0.2">
      <c r="A883" s="140">
        <v>4481</v>
      </c>
      <c r="B883" s="141" t="s">
        <v>506</v>
      </c>
      <c r="C883" s="140"/>
      <c r="D883" s="142">
        <v>3477454</v>
      </c>
      <c r="E883" s="143">
        <v>7067</v>
      </c>
      <c r="F883" s="143">
        <v>1177768</v>
      </c>
      <c r="G883" s="143">
        <v>69548</v>
      </c>
      <c r="H883" s="143">
        <v>115348</v>
      </c>
      <c r="I883" s="144">
        <v>4847185</v>
      </c>
    </row>
    <row r="884" spans="1:9" ht="14.1" customHeight="1" x14ac:dyDescent="0.2">
      <c r="A884" s="145">
        <v>4469</v>
      </c>
      <c r="B884" s="146" t="s">
        <v>507</v>
      </c>
      <c r="C884" s="145">
        <v>3231</v>
      </c>
      <c r="D884" s="138">
        <v>371329</v>
      </c>
      <c r="E884" s="53">
        <v>0</v>
      </c>
      <c r="F884" s="53">
        <v>125510</v>
      </c>
      <c r="G884" s="53">
        <v>7427</v>
      </c>
      <c r="H884" s="53">
        <v>2401</v>
      </c>
      <c r="I884" s="139">
        <v>506667</v>
      </c>
    </row>
    <row r="885" spans="1:9" ht="14.1" customHeight="1" x14ac:dyDescent="0.2">
      <c r="A885" s="140">
        <v>4469</v>
      </c>
      <c r="B885" s="141" t="s">
        <v>508</v>
      </c>
      <c r="C885" s="140"/>
      <c r="D885" s="142">
        <v>371329</v>
      </c>
      <c r="E885" s="143">
        <v>0</v>
      </c>
      <c r="F885" s="143">
        <v>125510</v>
      </c>
      <c r="G885" s="143">
        <v>7427</v>
      </c>
      <c r="H885" s="143">
        <v>2401</v>
      </c>
      <c r="I885" s="144">
        <v>506667</v>
      </c>
    </row>
    <row r="886" spans="1:9" ht="14.1" customHeight="1" x14ac:dyDescent="0.2">
      <c r="A886" s="145">
        <v>4451</v>
      </c>
      <c r="B886" s="146" t="s">
        <v>509</v>
      </c>
      <c r="C886" s="145">
        <v>3111</v>
      </c>
      <c r="D886" s="138">
        <v>932161</v>
      </c>
      <c r="E886" s="53">
        <v>-7486</v>
      </c>
      <c r="F886" s="53">
        <v>312541</v>
      </c>
      <c r="G886" s="53">
        <v>18643</v>
      </c>
      <c r="H886" s="53">
        <v>18619</v>
      </c>
      <c r="I886" s="139">
        <v>1274478</v>
      </c>
    </row>
    <row r="887" spans="1:9" ht="14.1" customHeight="1" x14ac:dyDescent="0.2">
      <c r="A887" s="145">
        <v>4451</v>
      </c>
      <c r="B887" s="146" t="s">
        <v>509</v>
      </c>
      <c r="C887" s="145">
        <v>3113</v>
      </c>
      <c r="D887" s="138">
        <v>3491274</v>
      </c>
      <c r="E887" s="53">
        <v>32606</v>
      </c>
      <c r="F887" s="53">
        <v>1191071</v>
      </c>
      <c r="G887" s="53">
        <v>69826</v>
      </c>
      <c r="H887" s="53">
        <v>103695</v>
      </c>
      <c r="I887" s="139">
        <v>4888472</v>
      </c>
    </row>
    <row r="888" spans="1:9" ht="14.1" customHeight="1" x14ac:dyDescent="0.2">
      <c r="A888" s="145">
        <v>4451</v>
      </c>
      <c r="B888" s="146" t="s">
        <v>509</v>
      </c>
      <c r="C888" s="145">
        <v>3141</v>
      </c>
      <c r="D888" s="138">
        <v>534937</v>
      </c>
      <c r="E888" s="53">
        <v>-492</v>
      </c>
      <c r="F888" s="53">
        <v>180642</v>
      </c>
      <c r="G888" s="53">
        <v>10699</v>
      </c>
      <c r="H888" s="53">
        <v>5773</v>
      </c>
      <c r="I888" s="139">
        <v>731559</v>
      </c>
    </row>
    <row r="889" spans="1:9" ht="14.1" customHeight="1" x14ac:dyDescent="0.2">
      <c r="A889" s="145">
        <v>4451</v>
      </c>
      <c r="B889" s="146" t="s">
        <v>509</v>
      </c>
      <c r="C889" s="145">
        <v>3143</v>
      </c>
      <c r="D889" s="138">
        <v>292405</v>
      </c>
      <c r="E889" s="53">
        <v>0</v>
      </c>
      <c r="F889" s="53">
        <v>98833</v>
      </c>
      <c r="G889" s="53">
        <v>5848</v>
      </c>
      <c r="H889" s="53">
        <v>870</v>
      </c>
      <c r="I889" s="139">
        <v>397956</v>
      </c>
    </row>
    <row r="890" spans="1:9" ht="14.1" customHeight="1" x14ac:dyDescent="0.2">
      <c r="A890" s="140">
        <v>4451</v>
      </c>
      <c r="B890" s="141" t="s">
        <v>510</v>
      </c>
      <c r="C890" s="140"/>
      <c r="D890" s="142">
        <v>5250777</v>
      </c>
      <c r="E890" s="143">
        <v>24628</v>
      </c>
      <c r="F890" s="143">
        <v>1783087</v>
      </c>
      <c r="G890" s="143">
        <v>105016</v>
      </c>
      <c r="H890" s="143">
        <v>128957</v>
      </c>
      <c r="I890" s="144">
        <v>7292465</v>
      </c>
    </row>
    <row r="891" spans="1:9" ht="14.1" customHeight="1" x14ac:dyDescent="0.2">
      <c r="A891" s="145">
        <v>4450</v>
      </c>
      <c r="B891" s="146" t="s">
        <v>511</v>
      </c>
      <c r="C891" s="145">
        <v>3111</v>
      </c>
      <c r="D891" s="138">
        <v>182254</v>
      </c>
      <c r="E891" s="53">
        <v>2500</v>
      </c>
      <c r="F891" s="53">
        <v>62447</v>
      </c>
      <c r="G891" s="53">
        <v>3645</v>
      </c>
      <c r="H891" s="53">
        <v>4037</v>
      </c>
      <c r="I891" s="139">
        <v>254883</v>
      </c>
    </row>
    <row r="892" spans="1:9" ht="14.1" customHeight="1" x14ac:dyDescent="0.2">
      <c r="A892" s="145">
        <v>4450</v>
      </c>
      <c r="B892" s="146" t="s">
        <v>511</v>
      </c>
      <c r="C892" s="145">
        <v>3117</v>
      </c>
      <c r="D892" s="138">
        <v>501724</v>
      </c>
      <c r="E892" s="53">
        <v>2500</v>
      </c>
      <c r="F892" s="53">
        <v>170428</v>
      </c>
      <c r="G892" s="53">
        <v>10035</v>
      </c>
      <c r="H892" s="53">
        <v>9041</v>
      </c>
      <c r="I892" s="139">
        <v>693728</v>
      </c>
    </row>
    <row r="893" spans="1:9" ht="14.1" customHeight="1" x14ac:dyDescent="0.2">
      <c r="A893" s="145">
        <v>4450</v>
      </c>
      <c r="B893" s="146" t="s">
        <v>511</v>
      </c>
      <c r="C893" s="145">
        <v>3141</v>
      </c>
      <c r="D893" s="138">
        <v>28302</v>
      </c>
      <c r="E893" s="53">
        <v>2000</v>
      </c>
      <c r="F893" s="53">
        <v>10242</v>
      </c>
      <c r="G893" s="53">
        <v>566</v>
      </c>
      <c r="H893" s="53">
        <v>271</v>
      </c>
      <c r="I893" s="139">
        <v>41381</v>
      </c>
    </row>
    <row r="894" spans="1:9" ht="14.1" customHeight="1" x14ac:dyDescent="0.2">
      <c r="A894" s="145">
        <v>4450</v>
      </c>
      <c r="B894" s="146" t="s">
        <v>511</v>
      </c>
      <c r="C894" s="145">
        <v>3143</v>
      </c>
      <c r="D894" s="138">
        <v>49245</v>
      </c>
      <c r="E894" s="53">
        <v>0</v>
      </c>
      <c r="F894" s="53">
        <v>16645</v>
      </c>
      <c r="G894" s="53">
        <v>984</v>
      </c>
      <c r="H894" s="53">
        <v>160</v>
      </c>
      <c r="I894" s="139">
        <v>67034</v>
      </c>
    </row>
    <row r="895" spans="1:9" ht="14.1" customHeight="1" x14ac:dyDescent="0.2">
      <c r="A895" s="140">
        <v>4450</v>
      </c>
      <c r="B895" s="141" t="s">
        <v>512</v>
      </c>
      <c r="C895" s="140"/>
      <c r="D895" s="142">
        <v>761525</v>
      </c>
      <c r="E895" s="143">
        <v>7000</v>
      </c>
      <c r="F895" s="143">
        <v>259762</v>
      </c>
      <c r="G895" s="143">
        <v>15230</v>
      </c>
      <c r="H895" s="143">
        <v>13509</v>
      </c>
      <c r="I895" s="144">
        <v>1057026</v>
      </c>
    </row>
    <row r="896" spans="1:9" ht="14.1" customHeight="1" x14ac:dyDescent="0.2">
      <c r="A896" s="145">
        <v>4430</v>
      </c>
      <c r="B896" s="146" t="s">
        <v>513</v>
      </c>
      <c r="C896" s="145">
        <v>3111</v>
      </c>
      <c r="D896" s="138">
        <v>100999</v>
      </c>
      <c r="E896" s="53">
        <v>0</v>
      </c>
      <c r="F896" s="53">
        <v>34138</v>
      </c>
      <c r="G896" s="53">
        <v>2020</v>
      </c>
      <c r="H896" s="53">
        <v>2935</v>
      </c>
      <c r="I896" s="139">
        <v>140092</v>
      </c>
    </row>
    <row r="897" spans="1:9" ht="14.1" customHeight="1" x14ac:dyDescent="0.2">
      <c r="A897" s="145">
        <v>4430</v>
      </c>
      <c r="B897" s="146" t="s">
        <v>513</v>
      </c>
      <c r="C897" s="145">
        <v>3117</v>
      </c>
      <c r="D897" s="138">
        <v>345382</v>
      </c>
      <c r="E897" s="53">
        <v>0</v>
      </c>
      <c r="F897" s="53">
        <v>116740</v>
      </c>
      <c r="G897" s="53">
        <v>6907</v>
      </c>
      <c r="H897" s="53">
        <v>8267</v>
      </c>
      <c r="I897" s="139">
        <v>477296</v>
      </c>
    </row>
    <row r="898" spans="1:9" ht="14.1" customHeight="1" x14ac:dyDescent="0.2">
      <c r="A898" s="145">
        <v>4430</v>
      </c>
      <c r="B898" s="146" t="s">
        <v>513</v>
      </c>
      <c r="C898" s="145">
        <v>3141</v>
      </c>
      <c r="D898" s="138">
        <v>74642</v>
      </c>
      <c r="E898" s="53">
        <v>0</v>
      </c>
      <c r="F898" s="53">
        <v>25229</v>
      </c>
      <c r="G898" s="53">
        <v>1492</v>
      </c>
      <c r="H898" s="53">
        <v>435</v>
      </c>
      <c r="I898" s="139">
        <v>101798</v>
      </c>
    </row>
    <row r="899" spans="1:9" ht="14.1" customHeight="1" x14ac:dyDescent="0.2">
      <c r="A899" s="145">
        <v>4430</v>
      </c>
      <c r="B899" s="146" t="s">
        <v>513</v>
      </c>
      <c r="C899" s="145">
        <v>3143</v>
      </c>
      <c r="D899" s="138">
        <v>57815</v>
      </c>
      <c r="E899" s="53">
        <v>0</v>
      </c>
      <c r="F899" s="53">
        <v>19541</v>
      </c>
      <c r="G899" s="53">
        <v>1156</v>
      </c>
      <c r="H899" s="53">
        <v>198</v>
      </c>
      <c r="I899" s="139">
        <v>78710</v>
      </c>
    </row>
    <row r="900" spans="1:9" ht="14.1" customHeight="1" x14ac:dyDescent="0.2">
      <c r="A900" s="140">
        <v>4430</v>
      </c>
      <c r="B900" s="141" t="s">
        <v>514</v>
      </c>
      <c r="C900" s="140"/>
      <c r="D900" s="142">
        <v>578838</v>
      </c>
      <c r="E900" s="143">
        <v>0</v>
      </c>
      <c r="F900" s="143">
        <v>195648</v>
      </c>
      <c r="G900" s="143">
        <v>11575</v>
      </c>
      <c r="H900" s="143">
        <v>11835</v>
      </c>
      <c r="I900" s="144">
        <v>797896</v>
      </c>
    </row>
    <row r="901" spans="1:9" ht="14.1" customHeight="1" x14ac:dyDescent="0.2">
      <c r="A901" s="145">
        <v>4433</v>
      </c>
      <c r="B901" s="146" t="s">
        <v>515</v>
      </c>
      <c r="C901" s="145">
        <v>3111</v>
      </c>
      <c r="D901" s="138">
        <v>189013</v>
      </c>
      <c r="E901" s="53">
        <v>0</v>
      </c>
      <c r="F901" s="53">
        <v>63887</v>
      </c>
      <c r="G901" s="53">
        <v>3780</v>
      </c>
      <c r="H901" s="53">
        <v>3636</v>
      </c>
      <c r="I901" s="139">
        <v>260316</v>
      </c>
    </row>
    <row r="902" spans="1:9" ht="14.1" customHeight="1" x14ac:dyDescent="0.2">
      <c r="A902" s="145">
        <v>4433</v>
      </c>
      <c r="B902" s="146" t="s">
        <v>515</v>
      </c>
      <c r="C902" s="145">
        <v>3117</v>
      </c>
      <c r="D902" s="138">
        <v>168196</v>
      </c>
      <c r="E902" s="53">
        <v>0</v>
      </c>
      <c r="F902" s="53">
        <v>56850</v>
      </c>
      <c r="G902" s="53">
        <v>3364</v>
      </c>
      <c r="H902" s="53">
        <v>2660</v>
      </c>
      <c r="I902" s="139">
        <v>231070</v>
      </c>
    </row>
    <row r="903" spans="1:9" ht="14.1" customHeight="1" x14ac:dyDescent="0.2">
      <c r="A903" s="145">
        <v>4433</v>
      </c>
      <c r="B903" s="146" t="s">
        <v>515</v>
      </c>
      <c r="C903" s="145">
        <v>3141</v>
      </c>
      <c r="D903" s="138">
        <v>59904</v>
      </c>
      <c r="E903" s="53">
        <v>0</v>
      </c>
      <c r="F903" s="53">
        <v>20247</v>
      </c>
      <c r="G903" s="53">
        <v>1199</v>
      </c>
      <c r="H903" s="53">
        <v>333</v>
      </c>
      <c r="I903" s="139">
        <v>81683</v>
      </c>
    </row>
    <row r="904" spans="1:9" ht="14.1" customHeight="1" x14ac:dyDescent="0.2">
      <c r="A904" s="145">
        <v>4433</v>
      </c>
      <c r="B904" s="146" t="s">
        <v>515</v>
      </c>
      <c r="C904" s="145">
        <v>3143</v>
      </c>
      <c r="D904" s="138">
        <v>27968</v>
      </c>
      <c r="E904" s="53">
        <v>0</v>
      </c>
      <c r="F904" s="53">
        <v>9453</v>
      </c>
      <c r="G904" s="53">
        <v>559</v>
      </c>
      <c r="H904" s="53">
        <v>95</v>
      </c>
      <c r="I904" s="139">
        <v>38075</v>
      </c>
    </row>
    <row r="905" spans="1:9" ht="14.1" customHeight="1" x14ac:dyDescent="0.2">
      <c r="A905" s="140">
        <v>4433</v>
      </c>
      <c r="B905" s="141" t="s">
        <v>516</v>
      </c>
      <c r="C905" s="140"/>
      <c r="D905" s="142">
        <v>445081</v>
      </c>
      <c r="E905" s="143">
        <v>0</v>
      </c>
      <c r="F905" s="143">
        <v>150437</v>
      </c>
      <c r="G905" s="143">
        <v>8902</v>
      </c>
      <c r="H905" s="143">
        <v>6724</v>
      </c>
      <c r="I905" s="144">
        <v>611144</v>
      </c>
    </row>
    <row r="906" spans="1:9" ht="14.1" customHeight="1" x14ac:dyDescent="0.2">
      <c r="A906" s="145">
        <v>4487</v>
      </c>
      <c r="B906" s="146" t="s">
        <v>517</v>
      </c>
      <c r="C906" s="145">
        <v>3111</v>
      </c>
      <c r="D906" s="138">
        <v>298671</v>
      </c>
      <c r="E906" s="53">
        <v>15000</v>
      </c>
      <c r="F906" s="53">
        <v>106021</v>
      </c>
      <c r="G906" s="53">
        <v>5974</v>
      </c>
      <c r="H906" s="53">
        <v>5573</v>
      </c>
      <c r="I906" s="139">
        <v>431239</v>
      </c>
    </row>
    <row r="907" spans="1:9" ht="14.1" customHeight="1" x14ac:dyDescent="0.2">
      <c r="A907" s="145">
        <v>4487</v>
      </c>
      <c r="B907" s="146" t="s">
        <v>517</v>
      </c>
      <c r="C907" s="145">
        <v>3117</v>
      </c>
      <c r="D907" s="138">
        <v>744928</v>
      </c>
      <c r="E907" s="53">
        <v>-3333</v>
      </c>
      <c r="F907" s="53">
        <v>250659</v>
      </c>
      <c r="G907" s="53">
        <v>14898</v>
      </c>
      <c r="H907" s="53">
        <v>15198</v>
      </c>
      <c r="I907" s="139">
        <v>1022350</v>
      </c>
    </row>
    <row r="908" spans="1:9" ht="14.1" customHeight="1" x14ac:dyDescent="0.2">
      <c r="A908" s="145">
        <v>4487</v>
      </c>
      <c r="B908" s="146" t="s">
        <v>517</v>
      </c>
      <c r="C908" s="145">
        <v>3141</v>
      </c>
      <c r="D908" s="138">
        <v>125161</v>
      </c>
      <c r="E908" s="53">
        <v>0</v>
      </c>
      <c r="F908" s="53">
        <v>42304</v>
      </c>
      <c r="G908" s="53">
        <v>2503</v>
      </c>
      <c r="H908" s="53">
        <v>845</v>
      </c>
      <c r="I908" s="139">
        <v>170813</v>
      </c>
    </row>
    <row r="909" spans="1:9" ht="14.1" customHeight="1" x14ac:dyDescent="0.2">
      <c r="A909" s="145">
        <v>4487</v>
      </c>
      <c r="B909" s="146" t="s">
        <v>517</v>
      </c>
      <c r="C909" s="145">
        <v>3143</v>
      </c>
      <c r="D909" s="138">
        <v>83809</v>
      </c>
      <c r="E909" s="53">
        <v>0</v>
      </c>
      <c r="F909" s="53">
        <v>28327</v>
      </c>
      <c r="G909" s="53">
        <v>1676</v>
      </c>
      <c r="H909" s="53">
        <v>285</v>
      </c>
      <c r="I909" s="139">
        <v>114097</v>
      </c>
    </row>
    <row r="910" spans="1:9" ht="14.1" customHeight="1" x14ac:dyDescent="0.2">
      <c r="A910" s="140">
        <v>4487</v>
      </c>
      <c r="B910" s="141" t="s">
        <v>518</v>
      </c>
      <c r="C910" s="140"/>
      <c r="D910" s="142">
        <v>1252569</v>
      </c>
      <c r="E910" s="143">
        <v>11667</v>
      </c>
      <c r="F910" s="143">
        <v>427311</v>
      </c>
      <c r="G910" s="143">
        <v>25051</v>
      </c>
      <c r="H910" s="143">
        <v>21901</v>
      </c>
      <c r="I910" s="144">
        <v>1738499</v>
      </c>
    </row>
    <row r="911" spans="1:9" ht="14.1" customHeight="1" x14ac:dyDescent="0.2">
      <c r="A911" s="145">
        <v>4488</v>
      </c>
      <c r="B911" s="146" t="s">
        <v>519</v>
      </c>
      <c r="C911" s="145">
        <v>3111</v>
      </c>
      <c r="D911" s="138">
        <v>169125</v>
      </c>
      <c r="E911" s="53">
        <v>-1667</v>
      </c>
      <c r="F911" s="53">
        <v>56600</v>
      </c>
      <c r="G911" s="53">
        <v>3382</v>
      </c>
      <c r="H911" s="53">
        <v>3036</v>
      </c>
      <c r="I911" s="139">
        <v>230476</v>
      </c>
    </row>
    <row r="912" spans="1:9" ht="14.1" customHeight="1" x14ac:dyDescent="0.2">
      <c r="A912" s="145">
        <v>4488</v>
      </c>
      <c r="B912" s="146" t="s">
        <v>519</v>
      </c>
      <c r="C912" s="145">
        <v>3117</v>
      </c>
      <c r="D912" s="138">
        <v>428530</v>
      </c>
      <c r="E912" s="53">
        <v>3333</v>
      </c>
      <c r="F912" s="53">
        <v>145970</v>
      </c>
      <c r="G912" s="53">
        <v>8570</v>
      </c>
      <c r="H912" s="53">
        <v>8156</v>
      </c>
      <c r="I912" s="139">
        <v>594559</v>
      </c>
    </row>
    <row r="913" spans="1:9" ht="14.1" customHeight="1" x14ac:dyDescent="0.2">
      <c r="A913" s="145">
        <v>4488</v>
      </c>
      <c r="B913" s="146" t="s">
        <v>519</v>
      </c>
      <c r="C913" s="145">
        <v>3141</v>
      </c>
      <c r="D913" s="138">
        <v>31469</v>
      </c>
      <c r="E913" s="53">
        <v>0</v>
      </c>
      <c r="F913" s="53">
        <v>10637</v>
      </c>
      <c r="G913" s="53">
        <v>629</v>
      </c>
      <c r="H913" s="53">
        <v>301</v>
      </c>
      <c r="I913" s="139">
        <v>43036</v>
      </c>
    </row>
    <row r="914" spans="1:9" ht="14.1" customHeight="1" x14ac:dyDescent="0.2">
      <c r="A914" s="145">
        <v>4488</v>
      </c>
      <c r="B914" s="146" t="s">
        <v>519</v>
      </c>
      <c r="C914" s="145">
        <v>3143</v>
      </c>
      <c r="D914" s="138">
        <v>72874</v>
      </c>
      <c r="E914" s="53">
        <v>0</v>
      </c>
      <c r="F914" s="53">
        <v>24631</v>
      </c>
      <c r="G914" s="53">
        <v>1458</v>
      </c>
      <c r="H914" s="53">
        <v>237</v>
      </c>
      <c r="I914" s="139">
        <v>99200</v>
      </c>
    </row>
    <row r="915" spans="1:9" ht="14.1" customHeight="1" x14ac:dyDescent="0.2">
      <c r="A915" s="140">
        <v>4488</v>
      </c>
      <c r="B915" s="141" t="s">
        <v>520</v>
      </c>
      <c r="C915" s="140"/>
      <c r="D915" s="142">
        <v>701998</v>
      </c>
      <c r="E915" s="143">
        <v>1666</v>
      </c>
      <c r="F915" s="143">
        <v>237838</v>
      </c>
      <c r="G915" s="143">
        <v>14039</v>
      </c>
      <c r="H915" s="143">
        <v>11730</v>
      </c>
      <c r="I915" s="144">
        <v>967271</v>
      </c>
    </row>
    <row r="916" spans="1:9" ht="14.1" customHeight="1" x14ac:dyDescent="0.2">
      <c r="A916" s="145">
        <v>4434</v>
      </c>
      <c r="B916" s="146" t="s">
        <v>521</v>
      </c>
      <c r="C916" s="145">
        <v>3111</v>
      </c>
      <c r="D916" s="138">
        <v>380118</v>
      </c>
      <c r="E916" s="53">
        <v>1667</v>
      </c>
      <c r="F916" s="53">
        <v>129043</v>
      </c>
      <c r="G916" s="53">
        <v>7602</v>
      </c>
      <c r="H916" s="53">
        <v>8074</v>
      </c>
      <c r="I916" s="139">
        <v>526504</v>
      </c>
    </row>
    <row r="917" spans="1:9" ht="14.1" customHeight="1" x14ac:dyDescent="0.2">
      <c r="A917" s="145">
        <v>4434</v>
      </c>
      <c r="B917" s="146" t="s">
        <v>521</v>
      </c>
      <c r="C917" s="145">
        <v>3113</v>
      </c>
      <c r="D917" s="138">
        <v>1917429</v>
      </c>
      <c r="E917" s="53">
        <v>19167</v>
      </c>
      <c r="F917" s="53">
        <v>654569</v>
      </c>
      <c r="G917" s="53">
        <v>38348</v>
      </c>
      <c r="H917" s="53">
        <v>46063</v>
      </c>
      <c r="I917" s="139">
        <v>2675576</v>
      </c>
    </row>
    <row r="918" spans="1:9" ht="14.1" customHeight="1" x14ac:dyDescent="0.2">
      <c r="A918" s="145">
        <v>4434</v>
      </c>
      <c r="B918" s="146" t="s">
        <v>521</v>
      </c>
      <c r="C918" s="145">
        <v>3141</v>
      </c>
      <c r="D918" s="138">
        <v>194395</v>
      </c>
      <c r="E918" s="53">
        <v>14167</v>
      </c>
      <c r="F918" s="53">
        <v>70494</v>
      </c>
      <c r="G918" s="53">
        <v>3888</v>
      </c>
      <c r="H918" s="53">
        <v>1817</v>
      </c>
      <c r="I918" s="139">
        <v>284761</v>
      </c>
    </row>
    <row r="919" spans="1:9" ht="14.1" customHeight="1" x14ac:dyDescent="0.2">
      <c r="A919" s="145">
        <v>4434</v>
      </c>
      <c r="B919" s="146" t="s">
        <v>521</v>
      </c>
      <c r="C919" s="145">
        <v>3143</v>
      </c>
      <c r="D919" s="138">
        <v>121043</v>
      </c>
      <c r="E919" s="53">
        <v>-333</v>
      </c>
      <c r="F919" s="53">
        <v>40800</v>
      </c>
      <c r="G919" s="53">
        <v>2421</v>
      </c>
      <c r="H919" s="53">
        <v>410</v>
      </c>
      <c r="I919" s="139">
        <v>164341</v>
      </c>
    </row>
    <row r="920" spans="1:9" ht="14.1" customHeight="1" x14ac:dyDescent="0.2">
      <c r="A920" s="140">
        <v>4434</v>
      </c>
      <c r="B920" s="141" t="s">
        <v>522</v>
      </c>
      <c r="C920" s="140"/>
      <c r="D920" s="142">
        <v>2612985</v>
      </c>
      <c r="E920" s="143">
        <v>34668</v>
      </c>
      <c r="F920" s="143">
        <v>894906</v>
      </c>
      <c r="G920" s="143">
        <v>52259</v>
      </c>
      <c r="H920" s="143">
        <v>56364</v>
      </c>
      <c r="I920" s="144">
        <v>3651182</v>
      </c>
    </row>
    <row r="921" spans="1:9" ht="14.1" customHeight="1" x14ac:dyDescent="0.2">
      <c r="A921" s="145">
        <v>4441</v>
      </c>
      <c r="B921" s="146" t="s">
        <v>523</v>
      </c>
      <c r="C921" s="145">
        <v>3111</v>
      </c>
      <c r="D921" s="138">
        <v>496444</v>
      </c>
      <c r="E921" s="53">
        <v>0</v>
      </c>
      <c r="F921" s="53">
        <v>167798</v>
      </c>
      <c r="G921" s="53">
        <v>9929</v>
      </c>
      <c r="H921" s="53">
        <v>-956</v>
      </c>
      <c r="I921" s="139">
        <v>673215</v>
      </c>
    </row>
    <row r="922" spans="1:9" ht="14.1" customHeight="1" x14ac:dyDescent="0.2">
      <c r="A922" s="145">
        <v>4441</v>
      </c>
      <c r="B922" s="146" t="s">
        <v>523</v>
      </c>
      <c r="C922" s="145">
        <v>3117</v>
      </c>
      <c r="D922" s="138">
        <v>556696</v>
      </c>
      <c r="E922" s="53">
        <v>8234</v>
      </c>
      <c r="F922" s="53">
        <v>190946</v>
      </c>
      <c r="G922" s="53">
        <v>11134</v>
      </c>
      <c r="H922" s="53">
        <v>20419</v>
      </c>
      <c r="I922" s="139">
        <v>787429</v>
      </c>
    </row>
    <row r="923" spans="1:9" ht="14.1" customHeight="1" x14ac:dyDescent="0.2">
      <c r="A923" s="145">
        <v>4441</v>
      </c>
      <c r="B923" s="146" t="s">
        <v>523</v>
      </c>
      <c r="C923" s="145">
        <v>3141</v>
      </c>
      <c r="D923" s="138">
        <v>150751</v>
      </c>
      <c r="E923" s="53">
        <v>0</v>
      </c>
      <c r="F923" s="53">
        <v>50954</v>
      </c>
      <c r="G923" s="53">
        <v>3015</v>
      </c>
      <c r="H923" s="53">
        <v>1051</v>
      </c>
      <c r="I923" s="139">
        <v>205771</v>
      </c>
    </row>
    <row r="924" spans="1:9" ht="14.1" customHeight="1" x14ac:dyDescent="0.2">
      <c r="A924" s="145">
        <v>4441</v>
      </c>
      <c r="B924" s="146" t="s">
        <v>523</v>
      </c>
      <c r="C924" s="145">
        <v>3143</v>
      </c>
      <c r="D924" s="138">
        <v>90504</v>
      </c>
      <c r="E924" s="53">
        <v>0</v>
      </c>
      <c r="F924" s="53">
        <v>30590</v>
      </c>
      <c r="G924" s="53">
        <v>1810</v>
      </c>
      <c r="H924" s="53">
        <v>285</v>
      </c>
      <c r="I924" s="139">
        <v>123189</v>
      </c>
    </row>
    <row r="925" spans="1:9" ht="14.1" customHeight="1" x14ac:dyDescent="0.2">
      <c r="A925" s="140">
        <v>4441</v>
      </c>
      <c r="B925" s="141" t="s">
        <v>524</v>
      </c>
      <c r="C925" s="140"/>
      <c r="D925" s="142">
        <v>1294395</v>
      </c>
      <c r="E925" s="143">
        <v>8234</v>
      </c>
      <c r="F925" s="143">
        <v>440288</v>
      </c>
      <c r="G925" s="143">
        <v>25888</v>
      </c>
      <c r="H925" s="143">
        <v>20799</v>
      </c>
      <c r="I925" s="144">
        <v>1789604</v>
      </c>
    </row>
    <row r="926" spans="1:9" ht="14.1" customHeight="1" x14ac:dyDescent="0.2">
      <c r="A926" s="145">
        <v>4428</v>
      </c>
      <c r="B926" s="146" t="s">
        <v>525</v>
      </c>
      <c r="C926" s="145">
        <v>3111</v>
      </c>
      <c r="D926" s="138">
        <v>196765</v>
      </c>
      <c r="E926" s="53">
        <v>0</v>
      </c>
      <c r="F926" s="53">
        <v>66506</v>
      </c>
      <c r="G926" s="53">
        <v>3936</v>
      </c>
      <c r="H926" s="53">
        <v>-130</v>
      </c>
      <c r="I926" s="139">
        <v>267077</v>
      </c>
    </row>
    <row r="927" spans="1:9" ht="14.1" customHeight="1" x14ac:dyDescent="0.2">
      <c r="A927" s="145">
        <v>4428</v>
      </c>
      <c r="B927" s="146" t="s">
        <v>525</v>
      </c>
      <c r="C927" s="145">
        <v>3141</v>
      </c>
      <c r="D927" s="138">
        <v>78388</v>
      </c>
      <c r="E927" s="53">
        <v>0</v>
      </c>
      <c r="F927" s="53">
        <v>26495</v>
      </c>
      <c r="G927" s="53">
        <v>1568</v>
      </c>
      <c r="H927" s="53">
        <v>451</v>
      </c>
      <c r="I927" s="139">
        <v>106902</v>
      </c>
    </row>
    <row r="928" spans="1:9" ht="14.1" customHeight="1" x14ac:dyDescent="0.2">
      <c r="A928" s="140">
        <v>4428</v>
      </c>
      <c r="B928" s="141" t="s">
        <v>526</v>
      </c>
      <c r="C928" s="140"/>
      <c r="D928" s="142">
        <v>275153</v>
      </c>
      <c r="E928" s="143">
        <v>0</v>
      </c>
      <c r="F928" s="143">
        <v>93001</v>
      </c>
      <c r="G928" s="143">
        <v>5504</v>
      </c>
      <c r="H928" s="143">
        <v>321</v>
      </c>
      <c r="I928" s="144">
        <v>373979</v>
      </c>
    </row>
    <row r="929" spans="1:9" ht="14.1" customHeight="1" x14ac:dyDescent="0.2">
      <c r="A929" s="145">
        <v>4463</v>
      </c>
      <c r="B929" s="146" t="s">
        <v>527</v>
      </c>
      <c r="C929" s="145">
        <v>3117</v>
      </c>
      <c r="D929" s="138">
        <v>397595</v>
      </c>
      <c r="E929" s="53">
        <v>0</v>
      </c>
      <c r="F929" s="53">
        <v>134387</v>
      </c>
      <c r="G929" s="53">
        <v>7952</v>
      </c>
      <c r="H929" s="53">
        <v>11496</v>
      </c>
      <c r="I929" s="139">
        <v>551430</v>
      </c>
    </row>
    <row r="930" spans="1:9" ht="14.1" customHeight="1" x14ac:dyDescent="0.2">
      <c r="A930" s="145">
        <v>4463</v>
      </c>
      <c r="B930" s="146" t="s">
        <v>527</v>
      </c>
      <c r="C930" s="145">
        <v>3143</v>
      </c>
      <c r="D930" s="138">
        <v>76077</v>
      </c>
      <c r="E930" s="53">
        <v>0</v>
      </c>
      <c r="F930" s="53">
        <v>25714</v>
      </c>
      <c r="G930" s="53">
        <v>1522</v>
      </c>
      <c r="H930" s="53">
        <v>237</v>
      </c>
      <c r="I930" s="139">
        <v>103550</v>
      </c>
    </row>
    <row r="931" spans="1:9" ht="14.1" customHeight="1" thickBot="1" x14ac:dyDescent="0.25">
      <c r="A931" s="149">
        <v>4463</v>
      </c>
      <c r="B931" s="150" t="s">
        <v>528</v>
      </c>
      <c r="C931" s="149"/>
      <c r="D931" s="151">
        <v>473672</v>
      </c>
      <c r="E931" s="152">
        <v>0</v>
      </c>
      <c r="F931" s="152">
        <v>160101</v>
      </c>
      <c r="G931" s="152">
        <v>9474</v>
      </c>
      <c r="H931" s="152">
        <v>11733</v>
      </c>
      <c r="I931" s="153">
        <v>654980</v>
      </c>
    </row>
    <row r="932" spans="1:9" ht="14.1" customHeight="1" thickBot="1" x14ac:dyDescent="0.25">
      <c r="A932" s="193"/>
      <c r="B932" s="194" t="s">
        <v>529</v>
      </c>
      <c r="C932" s="195"/>
      <c r="D932" s="196">
        <v>38632368</v>
      </c>
      <c r="E932" s="197">
        <v>109576</v>
      </c>
      <c r="F932" s="197">
        <v>13094775</v>
      </c>
      <c r="G932" s="197">
        <v>772642</v>
      </c>
      <c r="H932" s="197">
        <v>901308</v>
      </c>
      <c r="I932" s="198">
        <v>53510669</v>
      </c>
    </row>
    <row r="933" spans="1:9" ht="14.1" customHeight="1" x14ac:dyDescent="0.2">
      <c r="A933" s="154">
        <v>5489</v>
      </c>
      <c r="B933" s="146" t="s">
        <v>530</v>
      </c>
      <c r="C933" s="145">
        <v>3111</v>
      </c>
      <c r="D933" s="138">
        <v>363205</v>
      </c>
      <c r="E933" s="53">
        <v>2000</v>
      </c>
      <c r="F933" s="53">
        <v>123439</v>
      </c>
      <c r="G933" s="53">
        <v>7264</v>
      </c>
      <c r="H933" s="53">
        <v>7040</v>
      </c>
      <c r="I933" s="139">
        <v>502948</v>
      </c>
    </row>
    <row r="934" spans="1:9" ht="14.1" customHeight="1" x14ac:dyDescent="0.2">
      <c r="A934" s="154">
        <v>5489</v>
      </c>
      <c r="B934" s="146" t="s">
        <v>530</v>
      </c>
      <c r="C934" s="145">
        <v>3141</v>
      </c>
      <c r="D934" s="138">
        <v>76211</v>
      </c>
      <c r="E934" s="53">
        <v>0</v>
      </c>
      <c r="F934" s="53">
        <v>25759</v>
      </c>
      <c r="G934" s="53">
        <v>1524</v>
      </c>
      <c r="H934" s="53">
        <v>457</v>
      </c>
      <c r="I934" s="139">
        <v>103951</v>
      </c>
    </row>
    <row r="935" spans="1:9" ht="14.1" customHeight="1" x14ac:dyDescent="0.2">
      <c r="A935" s="155">
        <v>5489</v>
      </c>
      <c r="B935" s="141" t="s">
        <v>531</v>
      </c>
      <c r="C935" s="140"/>
      <c r="D935" s="156">
        <v>439416</v>
      </c>
      <c r="E935" s="157">
        <v>2000</v>
      </c>
      <c r="F935" s="157">
        <v>149198</v>
      </c>
      <c r="G935" s="157">
        <v>8788</v>
      </c>
      <c r="H935" s="157">
        <v>7497</v>
      </c>
      <c r="I935" s="158">
        <v>606899</v>
      </c>
    </row>
    <row r="936" spans="1:9" ht="14.1" customHeight="1" x14ac:dyDescent="0.2">
      <c r="A936" s="154">
        <v>5451</v>
      </c>
      <c r="B936" s="146" t="s">
        <v>532</v>
      </c>
      <c r="C936" s="145">
        <v>3111</v>
      </c>
      <c r="D936" s="138">
        <v>1222792</v>
      </c>
      <c r="E936" s="53">
        <v>3500</v>
      </c>
      <c r="F936" s="53">
        <v>414487</v>
      </c>
      <c r="G936" s="53">
        <v>24456</v>
      </c>
      <c r="H936" s="53">
        <v>13461</v>
      </c>
      <c r="I936" s="139">
        <v>1678696</v>
      </c>
    </row>
    <row r="937" spans="1:9" ht="14.1" customHeight="1" x14ac:dyDescent="0.2">
      <c r="A937" s="154">
        <v>5451</v>
      </c>
      <c r="B937" s="146" t="s">
        <v>532</v>
      </c>
      <c r="C937" s="145">
        <v>3141</v>
      </c>
      <c r="D937" s="138">
        <v>182561</v>
      </c>
      <c r="E937" s="53">
        <v>0</v>
      </c>
      <c r="F937" s="53">
        <v>61706</v>
      </c>
      <c r="G937" s="53">
        <v>3651</v>
      </c>
      <c r="H937" s="53">
        <v>1340</v>
      </c>
      <c r="I937" s="139">
        <v>249258</v>
      </c>
    </row>
    <row r="938" spans="1:9" ht="14.1" customHeight="1" x14ac:dyDescent="0.2">
      <c r="A938" s="155">
        <v>5451</v>
      </c>
      <c r="B938" s="141" t="s">
        <v>533</v>
      </c>
      <c r="C938" s="147"/>
      <c r="D938" s="156">
        <v>1405353</v>
      </c>
      <c r="E938" s="157">
        <v>3500</v>
      </c>
      <c r="F938" s="157">
        <v>476193</v>
      </c>
      <c r="G938" s="157">
        <v>28107</v>
      </c>
      <c r="H938" s="157">
        <v>14801</v>
      </c>
      <c r="I938" s="158">
        <v>1927954</v>
      </c>
    </row>
    <row r="939" spans="1:9" ht="14.1" customHeight="1" x14ac:dyDescent="0.2">
      <c r="A939" s="154">
        <v>5450</v>
      </c>
      <c r="B939" s="146" t="s">
        <v>534</v>
      </c>
      <c r="C939" s="145">
        <v>3111</v>
      </c>
      <c r="D939" s="138">
        <v>744392</v>
      </c>
      <c r="E939" s="53">
        <v>-4500</v>
      </c>
      <c r="F939" s="53">
        <v>250083</v>
      </c>
      <c r="G939" s="53">
        <v>14887</v>
      </c>
      <c r="H939" s="53">
        <v>6296</v>
      </c>
      <c r="I939" s="139">
        <v>1011158</v>
      </c>
    </row>
    <row r="940" spans="1:9" ht="14.1" customHeight="1" x14ac:dyDescent="0.2">
      <c r="A940" s="154">
        <v>5450</v>
      </c>
      <c r="B940" s="146" t="s">
        <v>534</v>
      </c>
      <c r="C940" s="145">
        <v>3141</v>
      </c>
      <c r="D940" s="138">
        <v>37573</v>
      </c>
      <c r="E940" s="53">
        <v>0</v>
      </c>
      <c r="F940" s="53">
        <v>12700</v>
      </c>
      <c r="G940" s="53">
        <v>752</v>
      </c>
      <c r="H940" s="53">
        <v>459</v>
      </c>
      <c r="I940" s="139">
        <v>51484</v>
      </c>
    </row>
    <row r="941" spans="1:9" ht="14.1" customHeight="1" x14ac:dyDescent="0.2">
      <c r="A941" s="155">
        <v>5450</v>
      </c>
      <c r="B941" s="159" t="s">
        <v>535</v>
      </c>
      <c r="C941" s="140"/>
      <c r="D941" s="156">
        <v>781965</v>
      </c>
      <c r="E941" s="157">
        <v>-4500</v>
      </c>
      <c r="F941" s="157">
        <v>262783</v>
      </c>
      <c r="G941" s="157">
        <v>15639</v>
      </c>
      <c r="H941" s="157">
        <v>6755</v>
      </c>
      <c r="I941" s="158">
        <v>1062642</v>
      </c>
    </row>
    <row r="942" spans="1:9" ht="14.1" customHeight="1" x14ac:dyDescent="0.2">
      <c r="A942" s="154">
        <v>5447</v>
      </c>
      <c r="B942" s="146" t="s">
        <v>536</v>
      </c>
      <c r="C942" s="145">
        <v>3233</v>
      </c>
      <c r="D942" s="138">
        <v>380359</v>
      </c>
      <c r="E942" s="53">
        <v>3334</v>
      </c>
      <c r="F942" s="53">
        <v>129688</v>
      </c>
      <c r="G942" s="53">
        <v>7607</v>
      </c>
      <c r="H942" s="53">
        <v>6336</v>
      </c>
      <c r="I942" s="139">
        <v>527324</v>
      </c>
    </row>
    <row r="943" spans="1:9" ht="14.1" customHeight="1" x14ac:dyDescent="0.2">
      <c r="A943" s="155">
        <v>5447</v>
      </c>
      <c r="B943" s="141" t="s">
        <v>537</v>
      </c>
      <c r="C943" s="140"/>
      <c r="D943" s="156">
        <v>380359</v>
      </c>
      <c r="E943" s="157">
        <v>3334</v>
      </c>
      <c r="F943" s="157">
        <v>129688</v>
      </c>
      <c r="G943" s="157">
        <v>7607</v>
      </c>
      <c r="H943" s="157">
        <v>6336</v>
      </c>
      <c r="I943" s="158">
        <v>527324</v>
      </c>
    </row>
    <row r="944" spans="1:9" ht="14.1" customHeight="1" x14ac:dyDescent="0.2">
      <c r="A944" s="154">
        <v>5444</v>
      </c>
      <c r="B944" s="146" t="s">
        <v>538</v>
      </c>
      <c r="C944" s="145">
        <v>3113</v>
      </c>
      <c r="D944" s="138">
        <v>2218407</v>
      </c>
      <c r="E944" s="53">
        <v>58809</v>
      </c>
      <c r="F944" s="53">
        <v>769700</v>
      </c>
      <c r="G944" s="53">
        <v>44368</v>
      </c>
      <c r="H944" s="53">
        <v>98588</v>
      </c>
      <c r="I944" s="139">
        <v>3189872</v>
      </c>
    </row>
    <row r="945" spans="1:9" ht="14.1" customHeight="1" x14ac:dyDescent="0.2">
      <c r="A945" s="154">
        <v>5444</v>
      </c>
      <c r="B945" s="146" t="s">
        <v>538</v>
      </c>
      <c r="C945" s="145">
        <v>3122</v>
      </c>
      <c r="D945" s="138">
        <v>790491</v>
      </c>
      <c r="E945" s="53">
        <v>34331</v>
      </c>
      <c r="F945" s="53">
        <v>278790</v>
      </c>
      <c r="G945" s="53">
        <v>15810</v>
      </c>
      <c r="H945" s="53">
        <v>33123</v>
      </c>
      <c r="I945" s="139">
        <v>1152545</v>
      </c>
    </row>
    <row r="946" spans="1:9" ht="14.1" customHeight="1" x14ac:dyDescent="0.2">
      <c r="A946" s="154">
        <v>5444</v>
      </c>
      <c r="B946" s="146" t="s">
        <v>538</v>
      </c>
      <c r="C946" s="145">
        <v>3141</v>
      </c>
      <c r="D946" s="138">
        <v>77079</v>
      </c>
      <c r="E946" s="53">
        <v>0</v>
      </c>
      <c r="F946" s="53">
        <v>26053</v>
      </c>
      <c r="G946" s="53">
        <v>1542</v>
      </c>
      <c r="H946" s="53">
        <v>1477</v>
      </c>
      <c r="I946" s="139">
        <v>106151</v>
      </c>
    </row>
    <row r="947" spans="1:9" ht="14.1" customHeight="1" x14ac:dyDescent="0.2">
      <c r="A947" s="154">
        <v>5444</v>
      </c>
      <c r="B947" s="146" t="s">
        <v>538</v>
      </c>
      <c r="C947" s="145">
        <v>3143</v>
      </c>
      <c r="D947" s="138">
        <v>249179</v>
      </c>
      <c r="E947" s="53">
        <v>8334</v>
      </c>
      <c r="F947" s="53">
        <v>87039</v>
      </c>
      <c r="G947" s="53">
        <v>4984</v>
      </c>
      <c r="H947" s="53">
        <v>570</v>
      </c>
      <c r="I947" s="139">
        <v>350106</v>
      </c>
    </row>
    <row r="948" spans="1:9" ht="14.1" customHeight="1" x14ac:dyDescent="0.2">
      <c r="A948" s="155">
        <v>5444</v>
      </c>
      <c r="B948" s="141" t="s">
        <v>539</v>
      </c>
      <c r="C948" s="140"/>
      <c r="D948" s="156">
        <v>3335156</v>
      </c>
      <c r="E948" s="157">
        <v>101474</v>
      </c>
      <c r="F948" s="157">
        <v>1161582</v>
      </c>
      <c r="G948" s="157">
        <v>66704</v>
      </c>
      <c r="H948" s="157">
        <v>133758</v>
      </c>
      <c r="I948" s="158">
        <v>4798674</v>
      </c>
    </row>
    <row r="949" spans="1:9" ht="14.1" customHeight="1" x14ac:dyDescent="0.2">
      <c r="A949" s="154">
        <v>5449</v>
      </c>
      <c r="B949" s="146" t="s">
        <v>540</v>
      </c>
      <c r="C949" s="145">
        <v>3114</v>
      </c>
      <c r="D949" s="138">
        <v>1103395</v>
      </c>
      <c r="E949" s="53">
        <v>-15091</v>
      </c>
      <c r="F949" s="53">
        <v>367847</v>
      </c>
      <c r="G949" s="53">
        <v>22068</v>
      </c>
      <c r="H949" s="53">
        <v>5859</v>
      </c>
      <c r="I949" s="139">
        <v>1484078</v>
      </c>
    </row>
    <row r="950" spans="1:9" ht="14.1" customHeight="1" x14ac:dyDescent="0.2">
      <c r="A950" s="154">
        <v>5449</v>
      </c>
      <c r="B950" s="146" t="s">
        <v>540</v>
      </c>
      <c r="C950" s="145">
        <v>3143</v>
      </c>
      <c r="D950" s="138">
        <v>120891</v>
      </c>
      <c r="E950" s="53">
        <v>0</v>
      </c>
      <c r="F950" s="53">
        <v>40862</v>
      </c>
      <c r="G950" s="53">
        <v>2418</v>
      </c>
      <c r="H950" s="53">
        <v>40</v>
      </c>
      <c r="I950" s="139">
        <v>164211</v>
      </c>
    </row>
    <row r="951" spans="1:9" ht="14.1" customHeight="1" x14ac:dyDescent="0.2">
      <c r="A951" s="155">
        <v>5449</v>
      </c>
      <c r="B951" s="141" t="s">
        <v>541</v>
      </c>
      <c r="C951" s="140"/>
      <c r="D951" s="156">
        <v>1224286</v>
      </c>
      <c r="E951" s="157">
        <v>-15091</v>
      </c>
      <c r="F951" s="157">
        <v>408709</v>
      </c>
      <c r="G951" s="157">
        <v>24486</v>
      </c>
      <c r="H951" s="157">
        <v>5899</v>
      </c>
      <c r="I951" s="158">
        <v>1648289</v>
      </c>
    </row>
    <row r="952" spans="1:9" ht="14.1" customHeight="1" x14ac:dyDescent="0.2">
      <c r="A952" s="154">
        <v>5443</v>
      </c>
      <c r="B952" s="146" t="s">
        <v>542</v>
      </c>
      <c r="C952" s="145">
        <v>3113</v>
      </c>
      <c r="D952" s="138">
        <v>3168247</v>
      </c>
      <c r="E952" s="53">
        <v>11500</v>
      </c>
      <c r="F952" s="53">
        <v>1074755</v>
      </c>
      <c r="G952" s="53">
        <v>63365</v>
      </c>
      <c r="H952" s="53">
        <v>113196</v>
      </c>
      <c r="I952" s="139">
        <v>4431063</v>
      </c>
    </row>
    <row r="953" spans="1:9" ht="14.1" customHeight="1" x14ac:dyDescent="0.2">
      <c r="A953" s="154">
        <v>5443</v>
      </c>
      <c r="B953" s="146" t="s">
        <v>542</v>
      </c>
      <c r="C953" s="145">
        <v>3141</v>
      </c>
      <c r="D953" s="138">
        <v>452323</v>
      </c>
      <c r="E953" s="53">
        <v>4167</v>
      </c>
      <c r="F953" s="53">
        <v>154293</v>
      </c>
      <c r="G953" s="53">
        <v>9046</v>
      </c>
      <c r="H953" s="53">
        <v>5723</v>
      </c>
      <c r="I953" s="139">
        <v>625552</v>
      </c>
    </row>
    <row r="954" spans="1:9" ht="14.1" customHeight="1" x14ac:dyDescent="0.2">
      <c r="A954" s="154">
        <v>5443</v>
      </c>
      <c r="B954" s="146" t="s">
        <v>542</v>
      </c>
      <c r="C954" s="145">
        <v>3143</v>
      </c>
      <c r="D954" s="138">
        <v>170768</v>
      </c>
      <c r="E954" s="53">
        <v>1666</v>
      </c>
      <c r="F954" s="53">
        <v>58283</v>
      </c>
      <c r="G954" s="53">
        <v>3416</v>
      </c>
      <c r="H954" s="53">
        <v>662</v>
      </c>
      <c r="I954" s="139">
        <v>234795</v>
      </c>
    </row>
    <row r="955" spans="1:9" ht="14.1" customHeight="1" x14ac:dyDescent="0.2">
      <c r="A955" s="155">
        <v>5443</v>
      </c>
      <c r="B955" s="141" t="s">
        <v>543</v>
      </c>
      <c r="C955" s="140"/>
      <c r="D955" s="156">
        <v>3791338</v>
      </c>
      <c r="E955" s="157">
        <v>17333</v>
      </c>
      <c r="F955" s="157">
        <v>1287331</v>
      </c>
      <c r="G955" s="157">
        <v>75827</v>
      </c>
      <c r="H955" s="157">
        <v>119581</v>
      </c>
      <c r="I955" s="158">
        <v>5291410</v>
      </c>
    </row>
    <row r="956" spans="1:9" ht="14.1" customHeight="1" x14ac:dyDescent="0.2">
      <c r="A956" s="154">
        <v>5445</v>
      </c>
      <c r="B956" s="146" t="s">
        <v>544</v>
      </c>
      <c r="C956" s="145">
        <v>3113</v>
      </c>
      <c r="D956" s="138">
        <v>2784317</v>
      </c>
      <c r="E956" s="53">
        <v>834</v>
      </c>
      <c r="F956" s="53">
        <v>941381</v>
      </c>
      <c r="G956" s="53">
        <v>55686</v>
      </c>
      <c r="H956" s="53">
        <v>129168</v>
      </c>
      <c r="I956" s="139">
        <v>3911386</v>
      </c>
    </row>
    <row r="957" spans="1:9" ht="14.1" customHeight="1" x14ac:dyDescent="0.2">
      <c r="A957" s="154">
        <v>5445</v>
      </c>
      <c r="B957" s="146" t="s">
        <v>544</v>
      </c>
      <c r="C957" s="145">
        <v>3141</v>
      </c>
      <c r="D957" s="138">
        <v>140297</v>
      </c>
      <c r="E957" s="53">
        <v>0</v>
      </c>
      <c r="F957" s="53">
        <v>47420</v>
      </c>
      <c r="G957" s="53">
        <v>2805</v>
      </c>
      <c r="H957" s="53">
        <v>1491</v>
      </c>
      <c r="I957" s="139">
        <v>192013</v>
      </c>
    </row>
    <row r="958" spans="1:9" ht="14.1" customHeight="1" x14ac:dyDescent="0.2">
      <c r="A958" s="154">
        <v>5445</v>
      </c>
      <c r="B958" s="146" t="s">
        <v>544</v>
      </c>
      <c r="C958" s="145">
        <v>3143</v>
      </c>
      <c r="D958" s="138">
        <v>254011</v>
      </c>
      <c r="E958" s="53">
        <v>20046</v>
      </c>
      <c r="F958" s="53">
        <v>92632</v>
      </c>
      <c r="G958" s="53">
        <v>5080</v>
      </c>
      <c r="H958" s="53">
        <v>1330</v>
      </c>
      <c r="I958" s="139">
        <v>373099</v>
      </c>
    </row>
    <row r="959" spans="1:9" ht="14.1" customHeight="1" x14ac:dyDescent="0.2">
      <c r="A959" s="155">
        <v>5445</v>
      </c>
      <c r="B959" s="141" t="s">
        <v>545</v>
      </c>
      <c r="C959" s="140"/>
      <c r="D959" s="156">
        <v>3178625</v>
      </c>
      <c r="E959" s="157">
        <v>20880</v>
      </c>
      <c r="F959" s="157">
        <v>1081433</v>
      </c>
      <c r="G959" s="157">
        <v>63571</v>
      </c>
      <c r="H959" s="157">
        <v>131989</v>
      </c>
      <c r="I959" s="158">
        <v>4476498</v>
      </c>
    </row>
    <row r="960" spans="1:9" ht="14.1" customHeight="1" x14ac:dyDescent="0.2">
      <c r="A960" s="154">
        <v>5446</v>
      </c>
      <c r="B960" s="146" t="s">
        <v>546</v>
      </c>
      <c r="C960" s="145">
        <v>3231</v>
      </c>
      <c r="D960" s="138">
        <v>2546014</v>
      </c>
      <c r="E960" s="53">
        <v>-8880</v>
      </c>
      <c r="F960" s="53">
        <v>857552</v>
      </c>
      <c r="G960" s="53">
        <v>50920</v>
      </c>
      <c r="H960" s="53">
        <v>6708</v>
      </c>
      <c r="I960" s="139">
        <v>3452314</v>
      </c>
    </row>
    <row r="961" spans="1:9" ht="14.1" customHeight="1" x14ac:dyDescent="0.2">
      <c r="A961" s="155">
        <v>5446</v>
      </c>
      <c r="B961" s="141" t="s">
        <v>547</v>
      </c>
      <c r="C961" s="140"/>
      <c r="D961" s="156">
        <v>2546014</v>
      </c>
      <c r="E961" s="157">
        <v>-8880</v>
      </c>
      <c r="F961" s="157">
        <v>857552</v>
      </c>
      <c r="G961" s="157">
        <v>50920</v>
      </c>
      <c r="H961" s="157">
        <v>6708</v>
      </c>
      <c r="I961" s="158">
        <v>3452314</v>
      </c>
    </row>
    <row r="962" spans="1:9" ht="14.1" customHeight="1" x14ac:dyDescent="0.2">
      <c r="A962" s="154">
        <v>5403</v>
      </c>
      <c r="B962" s="146" t="s">
        <v>548</v>
      </c>
      <c r="C962" s="145">
        <v>3111</v>
      </c>
      <c r="D962" s="138">
        <v>188923</v>
      </c>
      <c r="E962" s="53">
        <v>1667</v>
      </c>
      <c r="F962" s="53">
        <v>64419</v>
      </c>
      <c r="G962" s="53">
        <v>3779</v>
      </c>
      <c r="H962" s="53">
        <v>4571</v>
      </c>
      <c r="I962" s="139">
        <v>263359</v>
      </c>
    </row>
    <row r="963" spans="1:9" ht="14.1" customHeight="1" x14ac:dyDescent="0.2">
      <c r="A963" s="154">
        <v>5403</v>
      </c>
      <c r="B963" s="146" t="s">
        <v>548</v>
      </c>
      <c r="C963" s="145">
        <v>3117</v>
      </c>
      <c r="D963" s="138">
        <v>328130</v>
      </c>
      <c r="E963" s="53">
        <v>8333</v>
      </c>
      <c r="F963" s="53">
        <v>113725</v>
      </c>
      <c r="G963" s="53">
        <v>6563</v>
      </c>
      <c r="H963" s="53">
        <v>13684</v>
      </c>
      <c r="I963" s="139">
        <v>470435</v>
      </c>
    </row>
    <row r="964" spans="1:9" ht="14.1" customHeight="1" x14ac:dyDescent="0.2">
      <c r="A964" s="154">
        <v>5403</v>
      </c>
      <c r="B964" s="146" t="s">
        <v>548</v>
      </c>
      <c r="C964" s="145">
        <v>3141</v>
      </c>
      <c r="D964" s="138">
        <v>91966</v>
      </c>
      <c r="E964" s="53">
        <v>3333</v>
      </c>
      <c r="F964" s="53">
        <v>32211</v>
      </c>
      <c r="G964" s="53">
        <v>1839</v>
      </c>
      <c r="H964" s="53">
        <v>543</v>
      </c>
      <c r="I964" s="139">
        <v>129892</v>
      </c>
    </row>
    <row r="965" spans="1:9" ht="14.1" customHeight="1" x14ac:dyDescent="0.2">
      <c r="A965" s="154">
        <v>5403</v>
      </c>
      <c r="B965" s="146" t="s">
        <v>548</v>
      </c>
      <c r="C965" s="145">
        <v>3143</v>
      </c>
      <c r="D965" s="138">
        <v>67424</v>
      </c>
      <c r="E965" s="53">
        <v>0</v>
      </c>
      <c r="F965" s="53">
        <v>22789</v>
      </c>
      <c r="G965" s="53">
        <v>1348</v>
      </c>
      <c r="H965" s="53">
        <v>235</v>
      </c>
      <c r="I965" s="139">
        <v>91796</v>
      </c>
    </row>
    <row r="966" spans="1:9" ht="14.1" customHeight="1" x14ac:dyDescent="0.2">
      <c r="A966" s="155">
        <v>5403</v>
      </c>
      <c r="B966" s="141" t="s">
        <v>549</v>
      </c>
      <c r="C966" s="140"/>
      <c r="D966" s="156">
        <v>676443</v>
      </c>
      <c r="E966" s="157">
        <v>13333</v>
      </c>
      <c r="F966" s="157">
        <v>233144</v>
      </c>
      <c r="G966" s="157">
        <v>13529</v>
      </c>
      <c r="H966" s="157">
        <v>19033</v>
      </c>
      <c r="I966" s="158">
        <v>955482</v>
      </c>
    </row>
    <row r="967" spans="1:9" ht="14.1" customHeight="1" x14ac:dyDescent="0.2">
      <c r="A967" s="154">
        <v>5404</v>
      </c>
      <c r="B967" s="146" t="s">
        <v>550</v>
      </c>
      <c r="C967" s="145">
        <v>3111</v>
      </c>
      <c r="D967" s="138">
        <v>191807</v>
      </c>
      <c r="E967" s="53">
        <v>1000</v>
      </c>
      <c r="F967" s="53">
        <v>65168</v>
      </c>
      <c r="G967" s="53">
        <v>3836</v>
      </c>
      <c r="H967" s="53">
        <v>3271</v>
      </c>
      <c r="I967" s="139">
        <v>265082</v>
      </c>
    </row>
    <row r="968" spans="1:9" ht="14.1" customHeight="1" x14ac:dyDescent="0.2">
      <c r="A968" s="154">
        <v>5404</v>
      </c>
      <c r="B968" s="146" t="s">
        <v>550</v>
      </c>
      <c r="C968" s="145">
        <v>3117</v>
      </c>
      <c r="D968" s="138">
        <v>345161</v>
      </c>
      <c r="E968" s="53">
        <v>0</v>
      </c>
      <c r="F968" s="53">
        <v>116665</v>
      </c>
      <c r="G968" s="53">
        <v>6903</v>
      </c>
      <c r="H968" s="53">
        <v>4999</v>
      </c>
      <c r="I968" s="139">
        <v>473728</v>
      </c>
    </row>
    <row r="969" spans="1:9" ht="14.1" customHeight="1" x14ac:dyDescent="0.2">
      <c r="A969" s="154">
        <v>5404</v>
      </c>
      <c r="B969" s="146" t="s">
        <v>550</v>
      </c>
      <c r="C969" s="145">
        <v>3141</v>
      </c>
      <c r="D969" s="138">
        <v>71931</v>
      </c>
      <c r="E969" s="53">
        <v>0</v>
      </c>
      <c r="F969" s="53">
        <v>24312</v>
      </c>
      <c r="G969" s="53">
        <v>1439</v>
      </c>
      <c r="H969" s="53">
        <v>409</v>
      </c>
      <c r="I969" s="139">
        <v>98091</v>
      </c>
    </row>
    <row r="970" spans="1:9" ht="14.1" customHeight="1" x14ac:dyDescent="0.2">
      <c r="A970" s="154">
        <v>5404</v>
      </c>
      <c r="B970" s="146" t="s">
        <v>550</v>
      </c>
      <c r="C970" s="145">
        <v>3143</v>
      </c>
      <c r="D970" s="138">
        <v>54878</v>
      </c>
      <c r="E970" s="53">
        <v>0</v>
      </c>
      <c r="F970" s="53">
        <v>18549</v>
      </c>
      <c r="G970" s="53">
        <v>1097</v>
      </c>
      <c r="H970" s="53">
        <v>142</v>
      </c>
      <c r="I970" s="139">
        <v>74666</v>
      </c>
    </row>
    <row r="971" spans="1:9" ht="14.1" customHeight="1" x14ac:dyDescent="0.2">
      <c r="A971" s="155">
        <v>5404</v>
      </c>
      <c r="B971" s="141" t="s">
        <v>551</v>
      </c>
      <c r="C971" s="140"/>
      <c r="D971" s="156">
        <v>663777</v>
      </c>
      <c r="E971" s="157">
        <v>1000</v>
      </c>
      <c r="F971" s="157">
        <v>224694</v>
      </c>
      <c r="G971" s="157">
        <v>13275</v>
      </c>
      <c r="H971" s="157">
        <v>8821</v>
      </c>
      <c r="I971" s="158">
        <v>911567</v>
      </c>
    </row>
    <row r="972" spans="1:9" ht="14.1" customHeight="1" x14ac:dyDescent="0.2">
      <c r="A972" s="154">
        <v>5407</v>
      </c>
      <c r="B972" s="146" t="s">
        <v>552</v>
      </c>
      <c r="C972" s="145">
        <v>3111</v>
      </c>
      <c r="D972" s="138">
        <v>278048</v>
      </c>
      <c r="E972" s="53">
        <v>0</v>
      </c>
      <c r="F972" s="53">
        <v>93980</v>
      </c>
      <c r="G972" s="53">
        <v>5561</v>
      </c>
      <c r="H972" s="53">
        <v>6139</v>
      </c>
      <c r="I972" s="139">
        <v>383728</v>
      </c>
    </row>
    <row r="973" spans="1:9" ht="14.1" customHeight="1" x14ac:dyDescent="0.2">
      <c r="A973" s="154">
        <v>5407</v>
      </c>
      <c r="B973" s="146" t="s">
        <v>552</v>
      </c>
      <c r="C973" s="145">
        <v>3113</v>
      </c>
      <c r="D973" s="138">
        <v>1086599</v>
      </c>
      <c r="E973" s="53">
        <v>0</v>
      </c>
      <c r="F973" s="53">
        <v>367271</v>
      </c>
      <c r="G973" s="53">
        <v>21732</v>
      </c>
      <c r="H973" s="53">
        <v>16016</v>
      </c>
      <c r="I973" s="139">
        <v>1491618</v>
      </c>
    </row>
    <row r="974" spans="1:9" ht="14.1" customHeight="1" x14ac:dyDescent="0.2">
      <c r="A974" s="154">
        <v>5407</v>
      </c>
      <c r="B974" s="146" t="s">
        <v>552</v>
      </c>
      <c r="C974" s="145">
        <v>3141</v>
      </c>
      <c r="D974" s="138">
        <v>170603</v>
      </c>
      <c r="E974" s="53">
        <v>0</v>
      </c>
      <c r="F974" s="53">
        <v>57664</v>
      </c>
      <c r="G974" s="53">
        <v>3412</v>
      </c>
      <c r="H974" s="53">
        <v>1309</v>
      </c>
      <c r="I974" s="139">
        <v>232988</v>
      </c>
    </row>
    <row r="975" spans="1:9" ht="14.1" customHeight="1" x14ac:dyDescent="0.2">
      <c r="A975" s="154">
        <v>5407</v>
      </c>
      <c r="B975" s="146" t="s">
        <v>552</v>
      </c>
      <c r="C975" s="145">
        <v>3143</v>
      </c>
      <c r="D975" s="138">
        <v>49666</v>
      </c>
      <c r="E975" s="53">
        <v>0</v>
      </c>
      <c r="F975" s="53">
        <v>16787</v>
      </c>
      <c r="G975" s="53">
        <v>994</v>
      </c>
      <c r="H975" s="53">
        <v>190</v>
      </c>
      <c r="I975" s="139">
        <v>67637</v>
      </c>
    </row>
    <row r="976" spans="1:9" ht="14.1" customHeight="1" x14ac:dyDescent="0.2">
      <c r="A976" s="155">
        <v>5407</v>
      </c>
      <c r="B976" s="141" t="s">
        <v>553</v>
      </c>
      <c r="C976" s="140"/>
      <c r="D976" s="156">
        <v>1584916</v>
      </c>
      <c r="E976" s="157">
        <v>0</v>
      </c>
      <c r="F976" s="157">
        <v>535702</v>
      </c>
      <c r="G976" s="157">
        <v>31699</v>
      </c>
      <c r="H976" s="157">
        <v>23654</v>
      </c>
      <c r="I976" s="158">
        <v>2175971</v>
      </c>
    </row>
    <row r="977" spans="1:9" ht="14.1" customHeight="1" x14ac:dyDescent="0.2">
      <c r="A977" s="154">
        <v>5411</v>
      </c>
      <c r="B977" s="146" t="s">
        <v>554</v>
      </c>
      <c r="C977" s="145">
        <v>3111</v>
      </c>
      <c r="D977" s="138">
        <v>218274</v>
      </c>
      <c r="E977" s="53">
        <v>4257</v>
      </c>
      <c r="F977" s="53">
        <v>75216</v>
      </c>
      <c r="G977" s="53">
        <v>4366</v>
      </c>
      <c r="H977" s="53">
        <v>4205</v>
      </c>
      <c r="I977" s="139">
        <v>306318</v>
      </c>
    </row>
    <row r="978" spans="1:9" ht="14.1" customHeight="1" x14ac:dyDescent="0.2">
      <c r="A978" s="154">
        <v>5411</v>
      </c>
      <c r="B978" s="146" t="s">
        <v>554</v>
      </c>
      <c r="C978" s="145">
        <v>3117</v>
      </c>
      <c r="D978" s="138">
        <v>451701</v>
      </c>
      <c r="E978" s="53">
        <v>0</v>
      </c>
      <c r="F978" s="53">
        <v>152675</v>
      </c>
      <c r="G978" s="53">
        <v>9034</v>
      </c>
      <c r="H978" s="53">
        <v>25658</v>
      </c>
      <c r="I978" s="139">
        <v>639068</v>
      </c>
    </row>
    <row r="979" spans="1:9" ht="14.1" customHeight="1" x14ac:dyDescent="0.2">
      <c r="A979" s="154">
        <v>5411</v>
      </c>
      <c r="B979" s="146" t="s">
        <v>554</v>
      </c>
      <c r="C979" s="145">
        <v>3141</v>
      </c>
      <c r="D979" s="138">
        <v>108394</v>
      </c>
      <c r="E979" s="53">
        <v>0</v>
      </c>
      <c r="F979" s="53">
        <v>36637</v>
      </c>
      <c r="G979" s="53">
        <v>2168</v>
      </c>
      <c r="H979" s="53">
        <v>701</v>
      </c>
      <c r="I979" s="139">
        <v>147900</v>
      </c>
    </row>
    <row r="980" spans="1:9" ht="14.1" customHeight="1" x14ac:dyDescent="0.2">
      <c r="A980" s="154">
        <v>5411</v>
      </c>
      <c r="B980" s="146" t="s">
        <v>554</v>
      </c>
      <c r="C980" s="145">
        <v>3143</v>
      </c>
      <c r="D980" s="138">
        <v>55595</v>
      </c>
      <c r="E980" s="53">
        <v>38</v>
      </c>
      <c r="F980" s="53">
        <v>18804</v>
      </c>
      <c r="G980" s="53">
        <v>1112</v>
      </c>
      <c r="H980" s="53">
        <v>256</v>
      </c>
      <c r="I980" s="139">
        <v>75805</v>
      </c>
    </row>
    <row r="981" spans="1:9" ht="14.1" customHeight="1" x14ac:dyDescent="0.2">
      <c r="A981" s="155">
        <v>5411</v>
      </c>
      <c r="B981" s="141" t="s">
        <v>555</v>
      </c>
      <c r="C981" s="140"/>
      <c r="D981" s="156">
        <v>833964</v>
      </c>
      <c r="E981" s="157">
        <v>4295</v>
      </c>
      <c r="F981" s="157">
        <v>283332</v>
      </c>
      <c r="G981" s="157">
        <v>16680</v>
      </c>
      <c r="H981" s="157">
        <v>30820</v>
      </c>
      <c r="I981" s="158">
        <v>1169091</v>
      </c>
    </row>
    <row r="982" spans="1:9" ht="14.1" customHeight="1" x14ac:dyDescent="0.2">
      <c r="A982" s="154">
        <v>5412</v>
      </c>
      <c r="B982" s="146" t="s">
        <v>556</v>
      </c>
      <c r="C982" s="145">
        <v>3111</v>
      </c>
      <c r="D982" s="138">
        <v>293013</v>
      </c>
      <c r="E982" s="53">
        <v>0</v>
      </c>
      <c r="F982" s="53">
        <v>99039</v>
      </c>
      <c r="G982" s="53">
        <v>5860</v>
      </c>
      <c r="H982" s="53">
        <v>3636</v>
      </c>
      <c r="I982" s="139">
        <v>401548</v>
      </c>
    </row>
    <row r="983" spans="1:9" ht="14.1" customHeight="1" x14ac:dyDescent="0.2">
      <c r="A983" s="154">
        <v>5412</v>
      </c>
      <c r="B983" s="146" t="s">
        <v>556</v>
      </c>
      <c r="C983" s="145">
        <v>3117</v>
      </c>
      <c r="D983" s="138">
        <v>259301</v>
      </c>
      <c r="E983" s="53">
        <v>0</v>
      </c>
      <c r="F983" s="53">
        <v>87644</v>
      </c>
      <c r="G983" s="53">
        <v>5186</v>
      </c>
      <c r="H983" s="53">
        <v>9091</v>
      </c>
      <c r="I983" s="139">
        <v>361222</v>
      </c>
    </row>
    <row r="984" spans="1:9" ht="14.1" customHeight="1" x14ac:dyDescent="0.2">
      <c r="A984" s="154">
        <v>5412</v>
      </c>
      <c r="B984" s="146" t="s">
        <v>556</v>
      </c>
      <c r="C984" s="145">
        <v>3141</v>
      </c>
      <c r="D984" s="138">
        <v>75044</v>
      </c>
      <c r="E984" s="53">
        <v>0</v>
      </c>
      <c r="F984" s="53">
        <v>25365</v>
      </c>
      <c r="G984" s="53">
        <v>1501</v>
      </c>
      <c r="H984" s="53">
        <v>445</v>
      </c>
      <c r="I984" s="139">
        <v>102355</v>
      </c>
    </row>
    <row r="985" spans="1:9" ht="14.1" customHeight="1" x14ac:dyDescent="0.2">
      <c r="A985" s="154">
        <v>5412</v>
      </c>
      <c r="B985" s="146" t="s">
        <v>556</v>
      </c>
      <c r="C985" s="145">
        <v>3143</v>
      </c>
      <c r="D985" s="138">
        <v>35159</v>
      </c>
      <c r="E985" s="53">
        <v>0</v>
      </c>
      <c r="F985" s="53">
        <v>11884</v>
      </c>
      <c r="G985" s="53">
        <v>703</v>
      </c>
      <c r="H985" s="53">
        <v>95</v>
      </c>
      <c r="I985" s="139">
        <v>47841</v>
      </c>
    </row>
    <row r="986" spans="1:9" ht="14.1" customHeight="1" x14ac:dyDescent="0.2">
      <c r="A986" s="155">
        <v>5412</v>
      </c>
      <c r="B986" s="141" t="s">
        <v>557</v>
      </c>
      <c r="C986" s="140"/>
      <c r="D986" s="156">
        <v>662517</v>
      </c>
      <c r="E986" s="157">
        <v>0</v>
      </c>
      <c r="F986" s="157">
        <v>223932</v>
      </c>
      <c r="G986" s="157">
        <v>13250</v>
      </c>
      <c r="H986" s="157">
        <v>13267</v>
      </c>
      <c r="I986" s="158">
        <v>912966</v>
      </c>
    </row>
    <row r="987" spans="1:9" ht="14.1" customHeight="1" x14ac:dyDescent="0.2">
      <c r="A987" s="154">
        <v>5418</v>
      </c>
      <c r="B987" s="146" t="s">
        <v>558</v>
      </c>
      <c r="C987" s="145">
        <v>3111</v>
      </c>
      <c r="D987" s="138">
        <v>488843</v>
      </c>
      <c r="E987" s="53">
        <v>0</v>
      </c>
      <c r="F987" s="53">
        <v>165228</v>
      </c>
      <c r="G987" s="53">
        <v>9777</v>
      </c>
      <c r="H987" s="53">
        <v>477</v>
      </c>
      <c r="I987" s="139">
        <v>664325</v>
      </c>
    </row>
    <row r="988" spans="1:9" ht="14.1" customHeight="1" x14ac:dyDescent="0.2">
      <c r="A988" s="154">
        <v>5418</v>
      </c>
      <c r="B988" s="146" t="s">
        <v>558</v>
      </c>
      <c r="C988" s="145">
        <v>3141</v>
      </c>
      <c r="D988" s="138">
        <v>89775</v>
      </c>
      <c r="E988" s="53">
        <v>0</v>
      </c>
      <c r="F988" s="53">
        <v>30344</v>
      </c>
      <c r="G988" s="53">
        <v>1795</v>
      </c>
      <c r="H988" s="53">
        <v>573</v>
      </c>
      <c r="I988" s="139">
        <v>122487</v>
      </c>
    </row>
    <row r="989" spans="1:9" ht="14.1" customHeight="1" x14ac:dyDescent="0.2">
      <c r="A989" s="155">
        <v>5418</v>
      </c>
      <c r="B989" s="141" t="s">
        <v>559</v>
      </c>
      <c r="C989" s="140"/>
      <c r="D989" s="156">
        <v>578618</v>
      </c>
      <c r="E989" s="157">
        <v>0</v>
      </c>
      <c r="F989" s="157">
        <v>195572</v>
      </c>
      <c r="G989" s="157">
        <v>11572</v>
      </c>
      <c r="H989" s="157">
        <v>1050</v>
      </c>
      <c r="I989" s="158">
        <v>786812</v>
      </c>
    </row>
    <row r="990" spans="1:9" ht="14.1" customHeight="1" x14ac:dyDescent="0.2">
      <c r="A990" s="154">
        <v>5417</v>
      </c>
      <c r="B990" s="146" t="s">
        <v>560</v>
      </c>
      <c r="C990" s="145">
        <v>3117</v>
      </c>
      <c r="D990" s="138">
        <v>644467</v>
      </c>
      <c r="E990" s="53">
        <v>11333</v>
      </c>
      <c r="F990" s="53">
        <v>221660</v>
      </c>
      <c r="G990" s="53">
        <v>12889</v>
      </c>
      <c r="H990" s="53">
        <v>32139</v>
      </c>
      <c r="I990" s="139">
        <v>922488</v>
      </c>
    </row>
    <row r="991" spans="1:9" ht="14.1" customHeight="1" x14ac:dyDescent="0.2">
      <c r="A991" s="154">
        <v>5417</v>
      </c>
      <c r="B991" s="146" t="s">
        <v>560</v>
      </c>
      <c r="C991" s="145">
        <v>3141</v>
      </c>
      <c r="D991" s="138">
        <v>70242</v>
      </c>
      <c r="E991" s="53">
        <v>5833</v>
      </c>
      <c r="F991" s="53">
        <v>25714</v>
      </c>
      <c r="G991" s="53">
        <v>1405</v>
      </c>
      <c r="H991" s="53">
        <v>644</v>
      </c>
      <c r="I991" s="139">
        <v>103838</v>
      </c>
    </row>
    <row r="992" spans="1:9" ht="14.1" customHeight="1" x14ac:dyDescent="0.2">
      <c r="A992" s="154">
        <v>5417</v>
      </c>
      <c r="B992" s="146" t="s">
        <v>560</v>
      </c>
      <c r="C992" s="145">
        <v>3143</v>
      </c>
      <c r="D992" s="138">
        <v>51480</v>
      </c>
      <c r="E992" s="53">
        <v>0</v>
      </c>
      <c r="F992" s="53">
        <v>17401</v>
      </c>
      <c r="G992" s="53">
        <v>1030</v>
      </c>
      <c r="H992" s="53">
        <v>206</v>
      </c>
      <c r="I992" s="139">
        <v>70117</v>
      </c>
    </row>
    <row r="993" spans="1:9" ht="14.1" customHeight="1" x14ac:dyDescent="0.2">
      <c r="A993" s="155">
        <v>5417</v>
      </c>
      <c r="B993" s="141" t="s">
        <v>561</v>
      </c>
      <c r="C993" s="140"/>
      <c r="D993" s="156">
        <v>766189</v>
      </c>
      <c r="E993" s="157">
        <v>17166</v>
      </c>
      <c r="F993" s="157">
        <v>264775</v>
      </c>
      <c r="G993" s="157">
        <v>15324</v>
      </c>
      <c r="H993" s="157">
        <v>32989</v>
      </c>
      <c r="I993" s="158">
        <v>1096443</v>
      </c>
    </row>
    <row r="994" spans="1:9" ht="14.1" customHeight="1" x14ac:dyDescent="0.2">
      <c r="A994" s="154">
        <v>5420</v>
      </c>
      <c r="B994" s="146" t="s">
        <v>562</v>
      </c>
      <c r="C994" s="145">
        <v>3111</v>
      </c>
      <c r="D994" s="138">
        <v>398128</v>
      </c>
      <c r="E994" s="53">
        <v>0</v>
      </c>
      <c r="F994" s="53">
        <v>134567</v>
      </c>
      <c r="G994" s="53">
        <v>7963</v>
      </c>
      <c r="H994" s="53">
        <v>7607</v>
      </c>
      <c r="I994" s="139">
        <v>548265</v>
      </c>
    </row>
    <row r="995" spans="1:9" ht="14.1" customHeight="1" x14ac:dyDescent="0.2">
      <c r="A995" s="154">
        <v>5420</v>
      </c>
      <c r="B995" s="146" t="s">
        <v>562</v>
      </c>
      <c r="C995" s="145">
        <v>3141</v>
      </c>
      <c r="D995" s="138">
        <v>76684</v>
      </c>
      <c r="E995" s="53">
        <v>0</v>
      </c>
      <c r="F995" s="53">
        <v>25919</v>
      </c>
      <c r="G995" s="53">
        <v>1534</v>
      </c>
      <c r="H995" s="53">
        <v>458</v>
      </c>
      <c r="I995" s="139">
        <v>104595</v>
      </c>
    </row>
    <row r="996" spans="1:9" ht="14.1" customHeight="1" x14ac:dyDescent="0.2">
      <c r="A996" s="155">
        <v>5420</v>
      </c>
      <c r="B996" s="141" t="s">
        <v>563</v>
      </c>
      <c r="C996" s="140"/>
      <c r="D996" s="156">
        <v>474812</v>
      </c>
      <c r="E996" s="157">
        <v>0</v>
      </c>
      <c r="F996" s="157">
        <v>160486</v>
      </c>
      <c r="G996" s="157">
        <v>9497</v>
      </c>
      <c r="H996" s="157">
        <v>8065</v>
      </c>
      <c r="I996" s="158">
        <v>652860</v>
      </c>
    </row>
    <row r="997" spans="1:9" ht="14.1" customHeight="1" x14ac:dyDescent="0.2">
      <c r="A997" s="154">
        <v>5419</v>
      </c>
      <c r="B997" s="146" t="s">
        <v>564</v>
      </c>
      <c r="C997" s="145">
        <v>3113</v>
      </c>
      <c r="D997" s="138">
        <v>1981230</v>
      </c>
      <c r="E997" s="53">
        <v>10500</v>
      </c>
      <c r="F997" s="53">
        <v>673204</v>
      </c>
      <c r="G997" s="53">
        <v>39625</v>
      </c>
      <c r="H997" s="53">
        <v>39045</v>
      </c>
      <c r="I997" s="139">
        <v>2743604</v>
      </c>
    </row>
    <row r="998" spans="1:9" ht="14.1" customHeight="1" x14ac:dyDescent="0.2">
      <c r="A998" s="154">
        <v>5419</v>
      </c>
      <c r="B998" s="146" t="s">
        <v>564</v>
      </c>
      <c r="C998" s="145">
        <v>3141</v>
      </c>
      <c r="D998" s="138">
        <v>162352</v>
      </c>
      <c r="E998" s="53">
        <v>1000</v>
      </c>
      <c r="F998" s="53">
        <v>55213</v>
      </c>
      <c r="G998" s="53">
        <v>3247</v>
      </c>
      <c r="H998" s="53">
        <v>1815</v>
      </c>
      <c r="I998" s="139">
        <v>223627</v>
      </c>
    </row>
    <row r="999" spans="1:9" ht="14.1" customHeight="1" x14ac:dyDescent="0.2">
      <c r="A999" s="154">
        <v>5419</v>
      </c>
      <c r="B999" s="146" t="s">
        <v>564</v>
      </c>
      <c r="C999" s="145">
        <v>3143</v>
      </c>
      <c r="D999" s="138">
        <v>74371</v>
      </c>
      <c r="E999" s="53">
        <v>233</v>
      </c>
      <c r="F999" s="53">
        <v>25216</v>
      </c>
      <c r="G999" s="53">
        <v>1488</v>
      </c>
      <c r="H999" s="53">
        <v>285</v>
      </c>
      <c r="I999" s="139">
        <v>101593</v>
      </c>
    </row>
    <row r="1000" spans="1:9" ht="14.1" customHeight="1" x14ac:dyDescent="0.2">
      <c r="A1000" s="155">
        <v>5419</v>
      </c>
      <c r="B1000" s="141" t="s">
        <v>565</v>
      </c>
      <c r="C1000" s="140"/>
      <c r="D1000" s="156">
        <v>2217953</v>
      </c>
      <c r="E1000" s="157">
        <v>11733</v>
      </c>
      <c r="F1000" s="157">
        <v>753633</v>
      </c>
      <c r="G1000" s="157">
        <v>44360</v>
      </c>
      <c r="H1000" s="157">
        <v>41145</v>
      </c>
      <c r="I1000" s="158">
        <v>3068824</v>
      </c>
    </row>
    <row r="1001" spans="1:9" ht="14.1" customHeight="1" x14ac:dyDescent="0.2">
      <c r="A1001" s="154">
        <v>5425</v>
      </c>
      <c r="B1001" s="146" t="s">
        <v>566</v>
      </c>
      <c r="C1001" s="145">
        <v>3233</v>
      </c>
      <c r="D1001" s="138">
        <v>278059</v>
      </c>
      <c r="E1001" s="53">
        <v>1666</v>
      </c>
      <c r="F1001" s="53">
        <v>94547</v>
      </c>
      <c r="G1001" s="53">
        <v>5561</v>
      </c>
      <c r="H1001" s="53">
        <v>4122</v>
      </c>
      <c r="I1001" s="139">
        <v>383955</v>
      </c>
    </row>
    <row r="1002" spans="1:9" ht="14.1" customHeight="1" x14ac:dyDescent="0.2">
      <c r="A1002" s="155">
        <v>5425</v>
      </c>
      <c r="B1002" s="141" t="s">
        <v>567</v>
      </c>
      <c r="C1002" s="140"/>
      <c r="D1002" s="156">
        <v>278059</v>
      </c>
      <c r="E1002" s="157">
        <v>1666</v>
      </c>
      <c r="F1002" s="157">
        <v>94547</v>
      </c>
      <c r="G1002" s="157">
        <v>5561</v>
      </c>
      <c r="H1002" s="157">
        <v>4122</v>
      </c>
      <c r="I1002" s="158">
        <v>383955</v>
      </c>
    </row>
    <row r="1003" spans="1:9" ht="14.1" customHeight="1" x14ac:dyDescent="0.2">
      <c r="A1003" s="154">
        <v>5426</v>
      </c>
      <c r="B1003" s="146" t="s">
        <v>568</v>
      </c>
      <c r="C1003" s="145">
        <v>3111</v>
      </c>
      <c r="D1003" s="138">
        <v>841850</v>
      </c>
      <c r="E1003" s="53">
        <v>7667</v>
      </c>
      <c r="F1003" s="53">
        <v>287137</v>
      </c>
      <c r="G1003" s="53">
        <v>16837</v>
      </c>
      <c r="H1003" s="53">
        <v>-990</v>
      </c>
      <c r="I1003" s="139">
        <v>1152501</v>
      </c>
    </row>
    <row r="1004" spans="1:9" ht="14.1" customHeight="1" x14ac:dyDescent="0.2">
      <c r="A1004" s="154">
        <v>5426</v>
      </c>
      <c r="B1004" s="146" t="s">
        <v>568</v>
      </c>
      <c r="C1004" s="145">
        <v>3141</v>
      </c>
      <c r="D1004" s="138">
        <v>112212</v>
      </c>
      <c r="E1004" s="53">
        <v>3333</v>
      </c>
      <c r="F1004" s="53">
        <v>39054</v>
      </c>
      <c r="G1004" s="53">
        <v>2244</v>
      </c>
      <c r="H1004" s="53">
        <v>820</v>
      </c>
      <c r="I1004" s="139">
        <v>157663</v>
      </c>
    </row>
    <row r="1005" spans="1:9" ht="14.1" customHeight="1" x14ac:dyDescent="0.2">
      <c r="A1005" s="155">
        <v>5426</v>
      </c>
      <c r="B1005" s="141" t="s">
        <v>569</v>
      </c>
      <c r="C1005" s="140"/>
      <c r="D1005" s="156">
        <v>954062</v>
      </c>
      <c r="E1005" s="157">
        <v>11000</v>
      </c>
      <c r="F1005" s="157">
        <v>326191</v>
      </c>
      <c r="G1005" s="157">
        <v>19081</v>
      </c>
      <c r="H1005" s="157">
        <v>-170</v>
      </c>
      <c r="I1005" s="158">
        <v>1310164</v>
      </c>
    </row>
    <row r="1006" spans="1:9" ht="14.1" customHeight="1" x14ac:dyDescent="0.2">
      <c r="A1006" s="154">
        <v>5423</v>
      </c>
      <c r="B1006" s="146" t="s">
        <v>570</v>
      </c>
      <c r="C1006" s="145">
        <v>3111</v>
      </c>
      <c r="D1006" s="138">
        <v>1078622</v>
      </c>
      <c r="E1006" s="53">
        <v>0</v>
      </c>
      <c r="F1006" s="53">
        <v>364574</v>
      </c>
      <c r="G1006" s="53">
        <v>21572</v>
      </c>
      <c r="H1006" s="53">
        <v>4686</v>
      </c>
      <c r="I1006" s="139">
        <v>1469454</v>
      </c>
    </row>
    <row r="1007" spans="1:9" ht="14.1" customHeight="1" x14ac:dyDescent="0.2">
      <c r="A1007" s="154">
        <v>5423</v>
      </c>
      <c r="B1007" s="146" t="s">
        <v>570</v>
      </c>
      <c r="C1007" s="145">
        <v>3141</v>
      </c>
      <c r="D1007" s="138">
        <v>185097</v>
      </c>
      <c r="E1007" s="53">
        <v>0</v>
      </c>
      <c r="F1007" s="53">
        <v>62563</v>
      </c>
      <c r="G1007" s="53">
        <v>3702</v>
      </c>
      <c r="H1007" s="53">
        <v>1375</v>
      </c>
      <c r="I1007" s="139">
        <v>252737</v>
      </c>
    </row>
    <row r="1008" spans="1:9" ht="14.1" customHeight="1" x14ac:dyDescent="0.2">
      <c r="A1008" s="155">
        <v>5423</v>
      </c>
      <c r="B1008" s="141" t="s">
        <v>571</v>
      </c>
      <c r="C1008" s="140"/>
      <c r="D1008" s="156">
        <v>1263719</v>
      </c>
      <c r="E1008" s="157">
        <v>0</v>
      </c>
      <c r="F1008" s="157">
        <v>427137</v>
      </c>
      <c r="G1008" s="157">
        <v>25274</v>
      </c>
      <c r="H1008" s="157">
        <v>6061</v>
      </c>
      <c r="I1008" s="158">
        <v>1722191</v>
      </c>
    </row>
    <row r="1009" spans="1:9" ht="14.1" customHeight="1" x14ac:dyDescent="0.2">
      <c r="A1009" s="154">
        <v>5422</v>
      </c>
      <c r="B1009" s="146" t="s">
        <v>572</v>
      </c>
      <c r="C1009" s="145">
        <v>3113</v>
      </c>
      <c r="D1009" s="138">
        <v>4479426</v>
      </c>
      <c r="E1009" s="53">
        <v>6666</v>
      </c>
      <c r="F1009" s="53">
        <v>1516300</v>
      </c>
      <c r="G1009" s="53">
        <v>89589</v>
      </c>
      <c r="H1009" s="53">
        <v>199286</v>
      </c>
      <c r="I1009" s="139">
        <v>6291267</v>
      </c>
    </row>
    <row r="1010" spans="1:9" ht="14.1" customHeight="1" x14ac:dyDescent="0.2">
      <c r="A1010" s="154">
        <v>5422</v>
      </c>
      <c r="B1010" s="146" t="s">
        <v>572</v>
      </c>
      <c r="C1010" s="145">
        <v>3141</v>
      </c>
      <c r="D1010" s="138">
        <v>428003</v>
      </c>
      <c r="E1010" s="53">
        <v>0</v>
      </c>
      <c r="F1010" s="53">
        <v>144665</v>
      </c>
      <c r="G1010" s="53">
        <v>8561</v>
      </c>
      <c r="H1010" s="53">
        <v>5941</v>
      </c>
      <c r="I1010" s="139">
        <v>587170</v>
      </c>
    </row>
    <row r="1011" spans="1:9" ht="14.1" customHeight="1" x14ac:dyDescent="0.2">
      <c r="A1011" s="154">
        <v>5422</v>
      </c>
      <c r="B1011" s="146" t="s">
        <v>572</v>
      </c>
      <c r="C1011" s="145">
        <v>3143</v>
      </c>
      <c r="D1011" s="138">
        <v>287606</v>
      </c>
      <c r="E1011" s="53">
        <v>0</v>
      </c>
      <c r="F1011" s="53">
        <v>97211</v>
      </c>
      <c r="G1011" s="53">
        <v>5752</v>
      </c>
      <c r="H1011" s="53">
        <v>1073</v>
      </c>
      <c r="I1011" s="139">
        <v>391642</v>
      </c>
    </row>
    <row r="1012" spans="1:9" ht="14.1" customHeight="1" x14ac:dyDescent="0.2">
      <c r="A1012" s="155">
        <v>5422</v>
      </c>
      <c r="B1012" s="141" t="s">
        <v>573</v>
      </c>
      <c r="C1012" s="140"/>
      <c r="D1012" s="156">
        <v>5195035</v>
      </c>
      <c r="E1012" s="157">
        <v>6666</v>
      </c>
      <c r="F1012" s="157">
        <v>1758176</v>
      </c>
      <c r="G1012" s="157">
        <v>103902</v>
      </c>
      <c r="H1012" s="157">
        <v>206300</v>
      </c>
      <c r="I1012" s="158">
        <v>7270079</v>
      </c>
    </row>
    <row r="1013" spans="1:9" ht="14.1" customHeight="1" x14ac:dyDescent="0.2">
      <c r="A1013" s="154">
        <v>5424</v>
      </c>
      <c r="B1013" s="146" t="s">
        <v>574</v>
      </c>
      <c r="C1013" s="145">
        <v>3114</v>
      </c>
      <c r="D1013" s="138">
        <v>457758</v>
      </c>
      <c r="E1013" s="53">
        <v>3500</v>
      </c>
      <c r="F1013" s="53">
        <v>155906</v>
      </c>
      <c r="G1013" s="53">
        <v>9155</v>
      </c>
      <c r="H1013" s="53">
        <v>-5112</v>
      </c>
      <c r="I1013" s="139">
        <v>621207</v>
      </c>
    </row>
    <row r="1014" spans="1:9" ht="14.1" customHeight="1" x14ac:dyDescent="0.2">
      <c r="A1014" s="155">
        <v>5424</v>
      </c>
      <c r="B1014" s="141" t="s">
        <v>575</v>
      </c>
      <c r="C1014" s="140"/>
      <c r="D1014" s="156">
        <v>457758</v>
      </c>
      <c r="E1014" s="157">
        <v>3500</v>
      </c>
      <c r="F1014" s="157">
        <v>155906</v>
      </c>
      <c r="G1014" s="157">
        <v>9155</v>
      </c>
      <c r="H1014" s="157">
        <v>-5112</v>
      </c>
      <c r="I1014" s="158">
        <v>621207</v>
      </c>
    </row>
    <row r="1015" spans="1:9" ht="14.1" customHeight="1" x14ac:dyDescent="0.2">
      <c r="A1015" s="154">
        <v>5427</v>
      </c>
      <c r="B1015" s="146" t="s">
        <v>576</v>
      </c>
      <c r="C1015" s="145">
        <v>3231</v>
      </c>
      <c r="D1015" s="138">
        <v>1066611</v>
      </c>
      <c r="E1015" s="53">
        <v>0</v>
      </c>
      <c r="F1015" s="53">
        <v>360514</v>
      </c>
      <c r="G1015" s="53">
        <v>21333</v>
      </c>
      <c r="H1015" s="53">
        <v>6282</v>
      </c>
      <c r="I1015" s="139">
        <v>1454740</v>
      </c>
    </row>
    <row r="1016" spans="1:9" ht="14.1" customHeight="1" x14ac:dyDescent="0.2">
      <c r="A1016" s="155">
        <v>5427</v>
      </c>
      <c r="B1016" s="141" t="s">
        <v>577</v>
      </c>
      <c r="C1016" s="140"/>
      <c r="D1016" s="156">
        <v>1066611</v>
      </c>
      <c r="E1016" s="157">
        <v>0</v>
      </c>
      <c r="F1016" s="157">
        <v>360514</v>
      </c>
      <c r="G1016" s="157">
        <v>21333</v>
      </c>
      <c r="H1016" s="157">
        <v>6282</v>
      </c>
      <c r="I1016" s="158">
        <v>1454740</v>
      </c>
    </row>
    <row r="1017" spans="1:9" ht="14.1" customHeight="1" x14ac:dyDescent="0.2">
      <c r="A1017" s="154">
        <v>5432</v>
      </c>
      <c r="B1017" s="146" t="s">
        <v>578</v>
      </c>
      <c r="C1017" s="145">
        <v>3111</v>
      </c>
      <c r="D1017" s="138">
        <v>172110</v>
      </c>
      <c r="E1017" s="53">
        <v>3000</v>
      </c>
      <c r="F1017" s="53">
        <v>59187</v>
      </c>
      <c r="G1017" s="53">
        <v>3442</v>
      </c>
      <c r="H1017" s="53">
        <v>3771</v>
      </c>
      <c r="I1017" s="139">
        <v>241510</v>
      </c>
    </row>
    <row r="1018" spans="1:9" ht="14.1" customHeight="1" x14ac:dyDescent="0.2">
      <c r="A1018" s="154">
        <v>5432</v>
      </c>
      <c r="B1018" s="146" t="s">
        <v>578</v>
      </c>
      <c r="C1018" s="145">
        <v>3117</v>
      </c>
      <c r="D1018" s="138">
        <v>360249</v>
      </c>
      <c r="E1018" s="53">
        <v>667</v>
      </c>
      <c r="F1018" s="53">
        <v>121990</v>
      </c>
      <c r="G1018" s="53">
        <v>7205</v>
      </c>
      <c r="H1018" s="53">
        <v>8643</v>
      </c>
      <c r="I1018" s="139">
        <v>498754</v>
      </c>
    </row>
    <row r="1019" spans="1:9" ht="14.1" customHeight="1" x14ac:dyDescent="0.2">
      <c r="A1019" s="154">
        <v>5432</v>
      </c>
      <c r="B1019" s="146" t="s">
        <v>578</v>
      </c>
      <c r="C1019" s="145">
        <v>3141</v>
      </c>
      <c r="D1019" s="138">
        <v>74176</v>
      </c>
      <c r="E1019" s="53">
        <v>2000</v>
      </c>
      <c r="F1019" s="53">
        <v>25748</v>
      </c>
      <c r="G1019" s="53">
        <v>1484</v>
      </c>
      <c r="H1019" s="53">
        <v>461</v>
      </c>
      <c r="I1019" s="139">
        <v>103869</v>
      </c>
    </row>
    <row r="1020" spans="1:9" ht="14.1" customHeight="1" x14ac:dyDescent="0.2">
      <c r="A1020" s="154">
        <v>5432</v>
      </c>
      <c r="B1020" s="146" t="s">
        <v>578</v>
      </c>
      <c r="C1020" s="145">
        <v>3143</v>
      </c>
      <c r="D1020" s="138">
        <v>52892</v>
      </c>
      <c r="E1020" s="53">
        <v>1786</v>
      </c>
      <c r="F1020" s="53">
        <v>18481</v>
      </c>
      <c r="G1020" s="53">
        <v>1058</v>
      </c>
      <c r="H1020" s="53">
        <v>147</v>
      </c>
      <c r="I1020" s="139">
        <v>74364</v>
      </c>
    </row>
    <row r="1021" spans="1:9" ht="14.1" customHeight="1" x14ac:dyDescent="0.2">
      <c r="A1021" s="155">
        <v>5432</v>
      </c>
      <c r="B1021" s="141" t="s">
        <v>579</v>
      </c>
      <c r="C1021" s="140"/>
      <c r="D1021" s="156">
        <v>659427</v>
      </c>
      <c r="E1021" s="157">
        <v>7453</v>
      </c>
      <c r="F1021" s="157">
        <v>225406</v>
      </c>
      <c r="G1021" s="157">
        <v>13189</v>
      </c>
      <c r="H1021" s="157">
        <v>13022</v>
      </c>
      <c r="I1021" s="158">
        <v>918497</v>
      </c>
    </row>
    <row r="1022" spans="1:9" ht="14.1" customHeight="1" x14ac:dyDescent="0.2">
      <c r="A1022" s="154">
        <v>5452</v>
      </c>
      <c r="B1022" s="146" t="s">
        <v>580</v>
      </c>
      <c r="C1022" s="145">
        <v>3111</v>
      </c>
      <c r="D1022" s="138">
        <v>183881</v>
      </c>
      <c r="E1022" s="53">
        <v>1500</v>
      </c>
      <c r="F1022" s="53">
        <v>62659</v>
      </c>
      <c r="G1022" s="53">
        <v>3678</v>
      </c>
      <c r="H1022" s="53">
        <v>3670</v>
      </c>
      <c r="I1022" s="139">
        <v>255388</v>
      </c>
    </row>
    <row r="1023" spans="1:9" ht="14.1" customHeight="1" x14ac:dyDescent="0.2">
      <c r="A1023" s="154">
        <v>5452</v>
      </c>
      <c r="B1023" s="146" t="s">
        <v>580</v>
      </c>
      <c r="C1023" s="145">
        <v>3117</v>
      </c>
      <c r="D1023" s="138">
        <v>608492</v>
      </c>
      <c r="E1023" s="53">
        <v>2666</v>
      </c>
      <c r="F1023" s="53">
        <v>206572</v>
      </c>
      <c r="G1023" s="53">
        <v>12169</v>
      </c>
      <c r="H1023" s="53">
        <v>13160</v>
      </c>
      <c r="I1023" s="139">
        <v>843059</v>
      </c>
    </row>
    <row r="1024" spans="1:9" ht="14.1" customHeight="1" x14ac:dyDescent="0.2">
      <c r="A1024" s="154">
        <v>5452</v>
      </c>
      <c r="B1024" s="146" t="s">
        <v>580</v>
      </c>
      <c r="C1024" s="145">
        <v>3141</v>
      </c>
      <c r="D1024" s="138">
        <v>89555</v>
      </c>
      <c r="E1024" s="53">
        <v>1084</v>
      </c>
      <c r="F1024" s="53">
        <v>30636</v>
      </c>
      <c r="G1024" s="53">
        <v>1791</v>
      </c>
      <c r="H1024" s="53">
        <v>540</v>
      </c>
      <c r="I1024" s="139">
        <v>123606</v>
      </c>
    </row>
    <row r="1025" spans="1:9" ht="14.1" customHeight="1" x14ac:dyDescent="0.2">
      <c r="A1025" s="154">
        <v>5452</v>
      </c>
      <c r="B1025" s="146" t="s">
        <v>580</v>
      </c>
      <c r="C1025" s="145">
        <v>3143</v>
      </c>
      <c r="D1025" s="138">
        <v>78688</v>
      </c>
      <c r="E1025" s="53">
        <v>0</v>
      </c>
      <c r="F1025" s="53">
        <v>26597</v>
      </c>
      <c r="G1025" s="53">
        <v>1573</v>
      </c>
      <c r="H1025" s="53">
        <v>237</v>
      </c>
      <c r="I1025" s="139">
        <v>107095</v>
      </c>
    </row>
    <row r="1026" spans="1:9" ht="14.1" customHeight="1" x14ac:dyDescent="0.2">
      <c r="A1026" s="155">
        <v>5452</v>
      </c>
      <c r="B1026" s="141" t="s">
        <v>581</v>
      </c>
      <c r="C1026" s="140"/>
      <c r="D1026" s="156">
        <v>960616</v>
      </c>
      <c r="E1026" s="157">
        <v>5250</v>
      </c>
      <c r="F1026" s="157">
        <v>326464</v>
      </c>
      <c r="G1026" s="157">
        <v>19211</v>
      </c>
      <c r="H1026" s="157">
        <v>17607</v>
      </c>
      <c r="I1026" s="158">
        <v>1329148</v>
      </c>
    </row>
    <row r="1027" spans="1:9" ht="14.1" customHeight="1" x14ac:dyDescent="0.2">
      <c r="A1027" s="154">
        <v>5428</v>
      </c>
      <c r="B1027" s="146" t="s">
        <v>582</v>
      </c>
      <c r="C1027" s="145">
        <v>3111</v>
      </c>
      <c r="D1027" s="138">
        <v>162087</v>
      </c>
      <c r="E1027" s="53">
        <v>-666</v>
      </c>
      <c r="F1027" s="53">
        <v>54560</v>
      </c>
      <c r="G1027" s="53">
        <v>3242</v>
      </c>
      <c r="H1027" s="53">
        <v>4069</v>
      </c>
      <c r="I1027" s="139">
        <v>223292</v>
      </c>
    </row>
    <row r="1028" spans="1:9" ht="14.1" customHeight="1" x14ac:dyDescent="0.2">
      <c r="A1028" s="154">
        <v>5428</v>
      </c>
      <c r="B1028" s="146" t="s">
        <v>582</v>
      </c>
      <c r="C1028" s="145">
        <v>3117</v>
      </c>
      <c r="D1028" s="138">
        <v>310303</v>
      </c>
      <c r="E1028" s="53">
        <v>11309</v>
      </c>
      <c r="F1028" s="53">
        <v>108705</v>
      </c>
      <c r="G1028" s="53">
        <v>6206</v>
      </c>
      <c r="H1028" s="53">
        <v>5855</v>
      </c>
      <c r="I1028" s="139">
        <v>442378</v>
      </c>
    </row>
    <row r="1029" spans="1:9" ht="14.1" customHeight="1" x14ac:dyDescent="0.2">
      <c r="A1029" s="154">
        <v>5428</v>
      </c>
      <c r="B1029" s="146" t="s">
        <v>582</v>
      </c>
      <c r="C1029" s="145">
        <v>3141</v>
      </c>
      <c r="D1029" s="138">
        <v>72191</v>
      </c>
      <c r="E1029" s="53">
        <v>5000</v>
      </c>
      <c r="F1029" s="53">
        <v>26090</v>
      </c>
      <c r="G1029" s="53">
        <v>1444</v>
      </c>
      <c r="H1029" s="53">
        <v>451</v>
      </c>
      <c r="I1029" s="139">
        <v>105176</v>
      </c>
    </row>
    <row r="1030" spans="1:9" ht="14.1" customHeight="1" x14ac:dyDescent="0.2">
      <c r="A1030" s="154">
        <v>5428</v>
      </c>
      <c r="B1030" s="146" t="s">
        <v>582</v>
      </c>
      <c r="C1030" s="145">
        <v>3143</v>
      </c>
      <c r="D1030" s="138">
        <v>72477</v>
      </c>
      <c r="E1030" s="53">
        <v>0</v>
      </c>
      <c r="F1030" s="53">
        <v>24498</v>
      </c>
      <c r="G1030" s="53">
        <v>1450</v>
      </c>
      <c r="H1030" s="53">
        <v>141</v>
      </c>
      <c r="I1030" s="139">
        <v>98566</v>
      </c>
    </row>
    <row r="1031" spans="1:9" ht="14.1" customHeight="1" x14ac:dyDescent="0.2">
      <c r="A1031" s="155">
        <v>5428</v>
      </c>
      <c r="B1031" s="141" t="s">
        <v>583</v>
      </c>
      <c r="C1031" s="140"/>
      <c r="D1031" s="156">
        <v>617058</v>
      </c>
      <c r="E1031" s="157">
        <v>15643</v>
      </c>
      <c r="F1031" s="157">
        <v>213853</v>
      </c>
      <c r="G1031" s="157">
        <v>12342</v>
      </c>
      <c r="H1031" s="157">
        <v>10516</v>
      </c>
      <c r="I1031" s="158">
        <v>869412</v>
      </c>
    </row>
    <row r="1032" spans="1:9" ht="14.1" customHeight="1" x14ac:dyDescent="0.2">
      <c r="A1032" s="154">
        <v>5472</v>
      </c>
      <c r="B1032" s="146" t="s">
        <v>584</v>
      </c>
      <c r="C1032" s="145">
        <v>3111</v>
      </c>
      <c r="D1032" s="138">
        <v>421182</v>
      </c>
      <c r="E1032" s="53">
        <v>0</v>
      </c>
      <c r="F1032" s="53">
        <v>142360</v>
      </c>
      <c r="G1032" s="53">
        <v>8423</v>
      </c>
      <c r="H1032" s="53">
        <v>2342</v>
      </c>
      <c r="I1032" s="139">
        <v>574307</v>
      </c>
    </row>
    <row r="1033" spans="1:9" ht="14.1" customHeight="1" x14ac:dyDescent="0.2">
      <c r="A1033" s="154">
        <v>5472</v>
      </c>
      <c r="B1033" s="146" t="s">
        <v>584</v>
      </c>
      <c r="C1033" s="145">
        <v>3141</v>
      </c>
      <c r="D1033" s="138">
        <v>86322</v>
      </c>
      <c r="E1033" s="53">
        <v>0</v>
      </c>
      <c r="F1033" s="53">
        <v>29177</v>
      </c>
      <c r="G1033" s="53">
        <v>1726</v>
      </c>
      <c r="H1033" s="53">
        <v>549</v>
      </c>
      <c r="I1033" s="139">
        <v>117774</v>
      </c>
    </row>
    <row r="1034" spans="1:9" ht="14.1" customHeight="1" x14ac:dyDescent="0.2">
      <c r="A1034" s="155">
        <v>5472</v>
      </c>
      <c r="B1034" s="141" t="s">
        <v>585</v>
      </c>
      <c r="C1034" s="140"/>
      <c r="D1034" s="142">
        <v>507504</v>
      </c>
      <c r="E1034" s="143">
        <v>0</v>
      </c>
      <c r="F1034" s="143">
        <v>171537</v>
      </c>
      <c r="G1034" s="143">
        <v>10149</v>
      </c>
      <c r="H1034" s="143">
        <v>2891</v>
      </c>
      <c r="I1034" s="144">
        <v>692081</v>
      </c>
    </row>
    <row r="1035" spans="1:9" ht="14.1" customHeight="1" x14ac:dyDescent="0.2">
      <c r="A1035" s="154">
        <v>5471</v>
      </c>
      <c r="B1035" s="146" t="s">
        <v>586</v>
      </c>
      <c r="C1035" s="145">
        <v>3113</v>
      </c>
      <c r="D1035" s="138">
        <v>1588232</v>
      </c>
      <c r="E1035" s="53">
        <v>2238</v>
      </c>
      <c r="F1035" s="53">
        <v>537579</v>
      </c>
      <c r="G1035" s="53">
        <v>31764</v>
      </c>
      <c r="H1035" s="53">
        <v>52220</v>
      </c>
      <c r="I1035" s="139">
        <v>2212033</v>
      </c>
    </row>
    <row r="1036" spans="1:9" ht="14.1" customHeight="1" x14ac:dyDescent="0.2">
      <c r="A1036" s="154">
        <v>5471</v>
      </c>
      <c r="B1036" s="146" t="s">
        <v>586</v>
      </c>
      <c r="C1036" s="145">
        <v>3141</v>
      </c>
      <c r="D1036" s="138">
        <v>150515</v>
      </c>
      <c r="E1036" s="53">
        <v>0</v>
      </c>
      <c r="F1036" s="53">
        <v>50874</v>
      </c>
      <c r="G1036" s="53">
        <v>3010</v>
      </c>
      <c r="H1036" s="53">
        <v>1614</v>
      </c>
      <c r="I1036" s="139">
        <v>206013</v>
      </c>
    </row>
    <row r="1037" spans="1:9" ht="14.1" customHeight="1" x14ac:dyDescent="0.2">
      <c r="A1037" s="154">
        <v>5471</v>
      </c>
      <c r="B1037" s="146" t="s">
        <v>586</v>
      </c>
      <c r="C1037" s="145">
        <v>3143</v>
      </c>
      <c r="D1037" s="138">
        <v>52500</v>
      </c>
      <c r="E1037" s="53">
        <v>18767</v>
      </c>
      <c r="F1037" s="53">
        <v>24088</v>
      </c>
      <c r="G1037" s="53">
        <v>1050</v>
      </c>
      <c r="H1037" s="53">
        <v>307</v>
      </c>
      <c r="I1037" s="139">
        <v>96712</v>
      </c>
    </row>
    <row r="1038" spans="1:9" ht="14.1" customHeight="1" x14ac:dyDescent="0.2">
      <c r="A1038" s="155">
        <v>5471</v>
      </c>
      <c r="B1038" s="141" t="s">
        <v>587</v>
      </c>
      <c r="C1038" s="140"/>
      <c r="D1038" s="142">
        <v>1791247</v>
      </c>
      <c r="E1038" s="143">
        <v>21005</v>
      </c>
      <c r="F1038" s="143">
        <v>612541</v>
      </c>
      <c r="G1038" s="143">
        <v>35824</v>
      </c>
      <c r="H1038" s="143">
        <v>54141</v>
      </c>
      <c r="I1038" s="144">
        <v>2514758</v>
      </c>
    </row>
    <row r="1039" spans="1:9" ht="14.1" customHeight="1" x14ac:dyDescent="0.2">
      <c r="A1039" s="154">
        <v>5473</v>
      </c>
      <c r="B1039" s="146" t="s">
        <v>588</v>
      </c>
      <c r="C1039" s="145">
        <v>3111</v>
      </c>
      <c r="D1039" s="138">
        <v>243526</v>
      </c>
      <c r="E1039" s="53">
        <v>0</v>
      </c>
      <c r="F1039" s="53">
        <v>82312</v>
      </c>
      <c r="G1039" s="53">
        <v>4870</v>
      </c>
      <c r="H1039" s="53">
        <v>3337</v>
      </c>
      <c r="I1039" s="139">
        <v>334045</v>
      </c>
    </row>
    <row r="1040" spans="1:9" ht="14.1" customHeight="1" x14ac:dyDescent="0.2">
      <c r="A1040" s="154">
        <v>5473</v>
      </c>
      <c r="B1040" s="146" t="s">
        <v>588</v>
      </c>
      <c r="C1040" s="145">
        <v>3141</v>
      </c>
      <c r="D1040" s="138">
        <v>43052</v>
      </c>
      <c r="E1040" s="53">
        <v>0</v>
      </c>
      <c r="F1040" s="53">
        <v>14552</v>
      </c>
      <c r="G1040" s="53">
        <v>861</v>
      </c>
      <c r="H1040" s="53">
        <v>197</v>
      </c>
      <c r="I1040" s="139">
        <v>58662</v>
      </c>
    </row>
    <row r="1041" spans="1:9" ht="14.1" customHeight="1" thickBot="1" x14ac:dyDescent="0.25">
      <c r="A1041" s="160">
        <v>5473</v>
      </c>
      <c r="B1041" s="150" t="s">
        <v>589</v>
      </c>
      <c r="C1041" s="149"/>
      <c r="D1041" s="151">
        <v>286578</v>
      </c>
      <c r="E1041" s="152">
        <v>0</v>
      </c>
      <c r="F1041" s="152">
        <v>96864</v>
      </c>
      <c r="G1041" s="152">
        <v>5731</v>
      </c>
      <c r="H1041" s="152">
        <v>3534</v>
      </c>
      <c r="I1041" s="153">
        <v>392707</v>
      </c>
    </row>
    <row r="1042" spans="1:9" ht="14.1" customHeight="1" thickBot="1" x14ac:dyDescent="0.25">
      <c r="A1042" s="193"/>
      <c r="B1042" s="194" t="s">
        <v>590</v>
      </c>
      <c r="C1042" s="193"/>
      <c r="D1042" s="196">
        <v>39579375</v>
      </c>
      <c r="E1042" s="197">
        <v>239760</v>
      </c>
      <c r="F1042" s="197">
        <v>13458875</v>
      </c>
      <c r="G1042" s="197">
        <v>791587</v>
      </c>
      <c r="H1042" s="197">
        <v>931362</v>
      </c>
      <c r="I1042" s="198">
        <v>55000959</v>
      </c>
    </row>
    <row r="1043" spans="1:9" ht="14.1" customHeight="1" x14ac:dyDescent="0.2">
      <c r="A1043" s="161">
        <v>5415</v>
      </c>
      <c r="B1043" s="162" t="s">
        <v>591</v>
      </c>
      <c r="C1043" s="161">
        <v>3111</v>
      </c>
      <c r="D1043" s="138">
        <v>2398385</v>
      </c>
      <c r="E1043" s="53">
        <v>8333</v>
      </c>
      <c r="F1043" s="53">
        <v>813471</v>
      </c>
      <c r="G1043" s="53">
        <v>47967</v>
      </c>
      <c r="H1043" s="53">
        <v>23090</v>
      </c>
      <c r="I1043" s="139">
        <v>3291246</v>
      </c>
    </row>
    <row r="1044" spans="1:9" ht="14.1" customHeight="1" x14ac:dyDescent="0.2">
      <c r="A1044" s="145">
        <v>5415</v>
      </c>
      <c r="B1044" s="162" t="s">
        <v>591</v>
      </c>
      <c r="C1044" s="145">
        <v>3141</v>
      </c>
      <c r="D1044" s="138">
        <v>322880</v>
      </c>
      <c r="E1044" s="53">
        <v>6667</v>
      </c>
      <c r="F1044" s="53">
        <v>111386</v>
      </c>
      <c r="G1044" s="53">
        <v>6457</v>
      </c>
      <c r="H1044" s="53">
        <v>2381</v>
      </c>
      <c r="I1044" s="139">
        <v>449771</v>
      </c>
    </row>
    <row r="1045" spans="1:9" ht="14.1" customHeight="1" x14ac:dyDescent="0.2">
      <c r="A1045" s="155">
        <v>5415</v>
      </c>
      <c r="B1045" s="163" t="s">
        <v>592</v>
      </c>
      <c r="C1045" s="155"/>
      <c r="D1045" s="164">
        <v>2721265</v>
      </c>
      <c r="E1045" s="101">
        <v>15000</v>
      </c>
      <c r="F1045" s="101">
        <v>924857</v>
      </c>
      <c r="G1045" s="101">
        <v>54424</v>
      </c>
      <c r="H1045" s="101">
        <v>25471</v>
      </c>
      <c r="I1045" s="102">
        <v>3741017</v>
      </c>
    </row>
    <row r="1046" spans="1:9" ht="14.1" customHeight="1" x14ac:dyDescent="0.2">
      <c r="A1046" s="161">
        <v>5416</v>
      </c>
      <c r="B1046" s="165" t="s">
        <v>593</v>
      </c>
      <c r="C1046" s="161">
        <v>3113</v>
      </c>
      <c r="D1046" s="138">
        <v>2594320</v>
      </c>
      <c r="E1046" s="53">
        <v>26692</v>
      </c>
      <c r="F1046" s="53">
        <v>885902</v>
      </c>
      <c r="G1046" s="53">
        <v>51886</v>
      </c>
      <c r="H1046" s="53">
        <v>99100</v>
      </c>
      <c r="I1046" s="139">
        <v>3657900</v>
      </c>
    </row>
    <row r="1047" spans="1:9" ht="14.1" customHeight="1" x14ac:dyDescent="0.2">
      <c r="A1047" s="161">
        <v>5416</v>
      </c>
      <c r="B1047" s="165" t="s">
        <v>593</v>
      </c>
      <c r="C1047" s="161">
        <v>3143</v>
      </c>
      <c r="D1047" s="138">
        <v>223213</v>
      </c>
      <c r="E1047" s="53">
        <v>-10833</v>
      </c>
      <c r="F1047" s="53">
        <v>71784</v>
      </c>
      <c r="G1047" s="53">
        <v>4464</v>
      </c>
      <c r="H1047" s="53">
        <v>755</v>
      </c>
      <c r="I1047" s="139">
        <v>289383</v>
      </c>
    </row>
    <row r="1048" spans="1:9" ht="14.1" customHeight="1" x14ac:dyDescent="0.2">
      <c r="A1048" s="155">
        <v>5416</v>
      </c>
      <c r="B1048" s="163" t="s">
        <v>594</v>
      </c>
      <c r="C1048" s="155"/>
      <c r="D1048" s="164">
        <v>2817533</v>
      </c>
      <c r="E1048" s="101">
        <v>15859</v>
      </c>
      <c r="F1048" s="101">
        <v>957686</v>
      </c>
      <c r="G1048" s="101">
        <v>56350</v>
      </c>
      <c r="H1048" s="101">
        <v>99855</v>
      </c>
      <c r="I1048" s="102">
        <v>3947283</v>
      </c>
    </row>
    <row r="1049" spans="1:9" ht="14.1" customHeight="1" x14ac:dyDescent="0.2">
      <c r="A1049" s="161">
        <v>5413</v>
      </c>
      <c r="B1049" s="165" t="s">
        <v>595</v>
      </c>
      <c r="C1049" s="161">
        <v>3113</v>
      </c>
      <c r="D1049" s="138">
        <v>2961061</v>
      </c>
      <c r="E1049" s="53">
        <v>6667</v>
      </c>
      <c r="F1049" s="53">
        <v>1003092</v>
      </c>
      <c r="G1049" s="53">
        <v>59222</v>
      </c>
      <c r="H1049" s="53">
        <v>113141</v>
      </c>
      <c r="I1049" s="139">
        <v>4143183</v>
      </c>
    </row>
    <row r="1050" spans="1:9" ht="14.1" customHeight="1" x14ac:dyDescent="0.2">
      <c r="A1050" s="161">
        <v>5413</v>
      </c>
      <c r="B1050" s="165" t="s">
        <v>595</v>
      </c>
      <c r="C1050" s="161">
        <v>3143</v>
      </c>
      <c r="D1050" s="138">
        <v>325903</v>
      </c>
      <c r="E1050" s="53">
        <v>0</v>
      </c>
      <c r="F1050" s="53">
        <v>110155</v>
      </c>
      <c r="G1050" s="53">
        <v>6518</v>
      </c>
      <c r="H1050" s="53">
        <v>1991</v>
      </c>
      <c r="I1050" s="139">
        <v>444567</v>
      </c>
    </row>
    <row r="1051" spans="1:9" ht="14.1" customHeight="1" x14ac:dyDescent="0.2">
      <c r="A1051" s="155">
        <v>5413</v>
      </c>
      <c r="B1051" s="163" t="s">
        <v>596</v>
      </c>
      <c r="C1051" s="155"/>
      <c r="D1051" s="164">
        <v>3286964</v>
      </c>
      <c r="E1051" s="101">
        <v>6667</v>
      </c>
      <c r="F1051" s="101">
        <v>1113247</v>
      </c>
      <c r="G1051" s="101">
        <v>65740</v>
      </c>
      <c r="H1051" s="101">
        <v>115132</v>
      </c>
      <c r="I1051" s="102">
        <v>4587750</v>
      </c>
    </row>
    <row r="1052" spans="1:9" ht="14.1" customHeight="1" x14ac:dyDescent="0.2">
      <c r="A1052" s="161">
        <v>5475</v>
      </c>
      <c r="B1052" s="165" t="s">
        <v>597</v>
      </c>
      <c r="C1052" s="161">
        <v>3231</v>
      </c>
      <c r="D1052" s="138">
        <v>1515576</v>
      </c>
      <c r="E1052" s="53">
        <v>0</v>
      </c>
      <c r="F1052" s="53">
        <v>512265</v>
      </c>
      <c r="G1052" s="53">
        <v>30311</v>
      </c>
      <c r="H1052" s="53">
        <v>5344</v>
      </c>
      <c r="I1052" s="139">
        <v>2063496</v>
      </c>
    </row>
    <row r="1053" spans="1:9" ht="14.1" customHeight="1" x14ac:dyDescent="0.2">
      <c r="A1053" s="155">
        <v>5475</v>
      </c>
      <c r="B1053" s="163" t="s">
        <v>598</v>
      </c>
      <c r="C1053" s="155"/>
      <c r="D1053" s="164">
        <v>1515576</v>
      </c>
      <c r="E1053" s="101">
        <v>0</v>
      </c>
      <c r="F1053" s="101">
        <v>512265</v>
      </c>
      <c r="G1053" s="101">
        <v>30311</v>
      </c>
      <c r="H1053" s="101">
        <v>5344</v>
      </c>
      <c r="I1053" s="102">
        <v>2063496</v>
      </c>
    </row>
    <row r="1054" spans="1:9" ht="14.1" customHeight="1" x14ac:dyDescent="0.2">
      <c r="A1054" s="161">
        <v>5401</v>
      </c>
      <c r="B1054" s="165" t="s">
        <v>599</v>
      </c>
      <c r="C1054" s="161">
        <v>3111</v>
      </c>
      <c r="D1054" s="138">
        <v>208050</v>
      </c>
      <c r="E1054" s="53">
        <v>0</v>
      </c>
      <c r="F1054" s="53">
        <v>70321</v>
      </c>
      <c r="G1054" s="53">
        <v>4161</v>
      </c>
      <c r="H1054" s="53">
        <v>2770</v>
      </c>
      <c r="I1054" s="139">
        <v>285302</v>
      </c>
    </row>
    <row r="1055" spans="1:9" ht="14.1" customHeight="1" x14ac:dyDescent="0.2">
      <c r="A1055" s="154">
        <v>5401</v>
      </c>
      <c r="B1055" s="166" t="s">
        <v>599</v>
      </c>
      <c r="C1055" s="154">
        <v>3141</v>
      </c>
      <c r="D1055" s="138">
        <v>14274</v>
      </c>
      <c r="E1055" s="53">
        <v>0</v>
      </c>
      <c r="F1055" s="53">
        <v>4824</v>
      </c>
      <c r="G1055" s="53">
        <v>285</v>
      </c>
      <c r="H1055" s="53">
        <v>107</v>
      </c>
      <c r="I1055" s="139">
        <v>19490</v>
      </c>
    </row>
    <row r="1056" spans="1:9" ht="14.1" customHeight="1" x14ac:dyDescent="0.2">
      <c r="A1056" s="155">
        <v>5401</v>
      </c>
      <c r="B1056" s="167" t="s">
        <v>600</v>
      </c>
      <c r="C1056" s="155"/>
      <c r="D1056" s="164">
        <v>222324</v>
      </c>
      <c r="E1056" s="101">
        <v>0</v>
      </c>
      <c r="F1056" s="101">
        <v>75145</v>
      </c>
      <c r="G1056" s="101">
        <v>4446</v>
      </c>
      <c r="H1056" s="101">
        <v>2877</v>
      </c>
      <c r="I1056" s="102">
        <v>304792</v>
      </c>
    </row>
    <row r="1057" spans="1:9" ht="14.1" customHeight="1" x14ac:dyDescent="0.2">
      <c r="A1057" s="161">
        <v>5402</v>
      </c>
      <c r="B1057" s="165" t="s">
        <v>601</v>
      </c>
      <c r="C1057" s="161">
        <v>3117</v>
      </c>
      <c r="D1057" s="138">
        <v>658143</v>
      </c>
      <c r="E1057" s="53">
        <v>0</v>
      </c>
      <c r="F1057" s="53">
        <v>222452</v>
      </c>
      <c r="G1057" s="53">
        <v>13163</v>
      </c>
      <c r="H1057" s="53">
        <v>24586</v>
      </c>
      <c r="I1057" s="139">
        <v>918344</v>
      </c>
    </row>
    <row r="1058" spans="1:9" ht="14.1" customHeight="1" x14ac:dyDescent="0.2">
      <c r="A1058" s="154">
        <v>5402</v>
      </c>
      <c r="B1058" s="166" t="s">
        <v>601</v>
      </c>
      <c r="C1058" s="154">
        <v>3141</v>
      </c>
      <c r="D1058" s="138">
        <v>97811</v>
      </c>
      <c r="E1058" s="53">
        <v>0</v>
      </c>
      <c r="F1058" s="53">
        <v>33060</v>
      </c>
      <c r="G1058" s="53">
        <v>1956</v>
      </c>
      <c r="H1058" s="53">
        <v>646</v>
      </c>
      <c r="I1058" s="139">
        <v>133473</v>
      </c>
    </row>
    <row r="1059" spans="1:9" ht="14.1" customHeight="1" x14ac:dyDescent="0.2">
      <c r="A1059" s="161">
        <v>5402</v>
      </c>
      <c r="B1059" s="165" t="s">
        <v>601</v>
      </c>
      <c r="C1059" s="161">
        <v>3143</v>
      </c>
      <c r="D1059" s="138">
        <v>174484</v>
      </c>
      <c r="E1059" s="53">
        <v>0</v>
      </c>
      <c r="F1059" s="53">
        <v>58975</v>
      </c>
      <c r="G1059" s="53">
        <v>3490</v>
      </c>
      <c r="H1059" s="53">
        <v>503</v>
      </c>
      <c r="I1059" s="139">
        <v>237452</v>
      </c>
    </row>
    <row r="1060" spans="1:9" ht="14.1" customHeight="1" x14ac:dyDescent="0.2">
      <c r="A1060" s="155">
        <v>5402</v>
      </c>
      <c r="B1060" s="163" t="s">
        <v>602</v>
      </c>
      <c r="C1060" s="155"/>
      <c r="D1060" s="164">
        <v>930438</v>
      </c>
      <c r="E1060" s="101">
        <v>0</v>
      </c>
      <c r="F1060" s="101">
        <v>314487</v>
      </c>
      <c r="G1060" s="101">
        <v>18609</v>
      </c>
      <c r="H1060" s="101">
        <v>25735</v>
      </c>
      <c r="I1060" s="102">
        <v>1289269</v>
      </c>
    </row>
    <row r="1061" spans="1:9" ht="14.1" customHeight="1" x14ac:dyDescent="0.2">
      <c r="A1061" s="161">
        <v>5405</v>
      </c>
      <c r="B1061" s="165" t="s">
        <v>603</v>
      </c>
      <c r="C1061" s="161">
        <v>3111</v>
      </c>
      <c r="D1061" s="138">
        <v>198938</v>
      </c>
      <c r="E1061" s="53">
        <v>0</v>
      </c>
      <c r="F1061" s="53">
        <v>67241</v>
      </c>
      <c r="G1061" s="53">
        <v>3979</v>
      </c>
      <c r="H1061" s="53">
        <v>3437</v>
      </c>
      <c r="I1061" s="139">
        <v>273595</v>
      </c>
    </row>
    <row r="1062" spans="1:9" ht="14.1" customHeight="1" x14ac:dyDescent="0.2">
      <c r="A1062" s="161">
        <v>5405</v>
      </c>
      <c r="B1062" s="165" t="s">
        <v>603</v>
      </c>
      <c r="C1062" s="161">
        <v>3113</v>
      </c>
      <c r="D1062" s="138">
        <v>493065</v>
      </c>
      <c r="E1062" s="53">
        <v>0</v>
      </c>
      <c r="F1062" s="53">
        <v>166656</v>
      </c>
      <c r="G1062" s="53">
        <v>9861</v>
      </c>
      <c r="H1062" s="53">
        <v>745</v>
      </c>
      <c r="I1062" s="139">
        <v>670327</v>
      </c>
    </row>
    <row r="1063" spans="1:9" ht="14.1" customHeight="1" x14ac:dyDescent="0.2">
      <c r="A1063" s="161">
        <v>5405</v>
      </c>
      <c r="B1063" s="165" t="s">
        <v>603</v>
      </c>
      <c r="C1063" s="161">
        <v>3141</v>
      </c>
      <c r="D1063" s="138">
        <v>101681</v>
      </c>
      <c r="E1063" s="53">
        <v>0</v>
      </c>
      <c r="F1063" s="53">
        <v>34368</v>
      </c>
      <c r="G1063" s="53">
        <v>2034</v>
      </c>
      <c r="H1063" s="53">
        <v>640</v>
      </c>
      <c r="I1063" s="139">
        <v>138723</v>
      </c>
    </row>
    <row r="1064" spans="1:9" ht="14.1" customHeight="1" x14ac:dyDescent="0.2">
      <c r="A1064" s="161">
        <v>5405</v>
      </c>
      <c r="B1064" s="165" t="s">
        <v>603</v>
      </c>
      <c r="C1064" s="161">
        <v>3143</v>
      </c>
      <c r="D1064" s="138">
        <v>56123</v>
      </c>
      <c r="E1064" s="53">
        <v>0</v>
      </c>
      <c r="F1064" s="53">
        <v>18970</v>
      </c>
      <c r="G1064" s="53">
        <v>1123</v>
      </c>
      <c r="H1064" s="53">
        <v>237</v>
      </c>
      <c r="I1064" s="139">
        <v>76453</v>
      </c>
    </row>
    <row r="1065" spans="1:9" ht="14.1" customHeight="1" x14ac:dyDescent="0.2">
      <c r="A1065" s="155">
        <v>5405</v>
      </c>
      <c r="B1065" s="163" t="s">
        <v>604</v>
      </c>
      <c r="C1065" s="155"/>
      <c r="D1065" s="164">
        <v>849807</v>
      </c>
      <c r="E1065" s="101">
        <v>0</v>
      </c>
      <c r="F1065" s="101">
        <v>287235</v>
      </c>
      <c r="G1065" s="101">
        <v>16997</v>
      </c>
      <c r="H1065" s="101">
        <v>5059</v>
      </c>
      <c r="I1065" s="102">
        <v>1159098</v>
      </c>
    </row>
    <row r="1066" spans="1:9" ht="14.1" customHeight="1" x14ac:dyDescent="0.2">
      <c r="A1066" s="161">
        <v>5410</v>
      </c>
      <c r="B1066" s="165" t="s">
        <v>605</v>
      </c>
      <c r="C1066" s="161">
        <v>3111</v>
      </c>
      <c r="D1066" s="138">
        <v>419534</v>
      </c>
      <c r="E1066" s="53">
        <v>-3333</v>
      </c>
      <c r="F1066" s="53">
        <v>140676</v>
      </c>
      <c r="G1066" s="53">
        <v>8390</v>
      </c>
      <c r="H1066" s="53">
        <v>10176</v>
      </c>
      <c r="I1066" s="139">
        <v>575443</v>
      </c>
    </row>
    <row r="1067" spans="1:9" ht="14.1" customHeight="1" x14ac:dyDescent="0.2">
      <c r="A1067" s="161">
        <v>5410</v>
      </c>
      <c r="B1067" s="165" t="s">
        <v>605</v>
      </c>
      <c r="C1067" s="161">
        <v>3113</v>
      </c>
      <c r="D1067" s="138">
        <v>1633229</v>
      </c>
      <c r="E1067" s="53">
        <v>10833</v>
      </c>
      <c r="F1067" s="53">
        <v>555693</v>
      </c>
      <c r="G1067" s="53">
        <v>32665</v>
      </c>
      <c r="H1067" s="53">
        <v>54989</v>
      </c>
      <c r="I1067" s="139">
        <v>2287409</v>
      </c>
    </row>
    <row r="1068" spans="1:9" ht="14.1" customHeight="1" x14ac:dyDescent="0.2">
      <c r="A1068" s="161">
        <v>5410</v>
      </c>
      <c r="B1068" s="165" t="s">
        <v>605</v>
      </c>
      <c r="C1068" s="161">
        <v>3141</v>
      </c>
      <c r="D1068" s="138">
        <v>257095</v>
      </c>
      <c r="E1068" s="53">
        <v>0</v>
      </c>
      <c r="F1068" s="53">
        <v>86898</v>
      </c>
      <c r="G1068" s="53">
        <v>5142</v>
      </c>
      <c r="H1068" s="53">
        <v>2480</v>
      </c>
      <c r="I1068" s="139">
        <v>351615</v>
      </c>
    </row>
    <row r="1069" spans="1:9" ht="14.1" customHeight="1" x14ac:dyDescent="0.2">
      <c r="A1069" s="161">
        <v>5410</v>
      </c>
      <c r="B1069" s="165" t="s">
        <v>605</v>
      </c>
      <c r="C1069" s="161">
        <v>3143</v>
      </c>
      <c r="D1069" s="138">
        <v>101695</v>
      </c>
      <c r="E1069" s="53">
        <v>0</v>
      </c>
      <c r="F1069" s="53">
        <v>34373</v>
      </c>
      <c r="G1069" s="53">
        <v>2033</v>
      </c>
      <c r="H1069" s="53">
        <v>338</v>
      </c>
      <c r="I1069" s="139">
        <v>138439</v>
      </c>
    </row>
    <row r="1070" spans="1:9" ht="14.1" customHeight="1" x14ac:dyDescent="0.2">
      <c r="A1070" s="155">
        <v>5410</v>
      </c>
      <c r="B1070" s="163" t="s">
        <v>606</v>
      </c>
      <c r="C1070" s="155"/>
      <c r="D1070" s="164">
        <v>2411553</v>
      </c>
      <c r="E1070" s="101">
        <v>7500</v>
      </c>
      <c r="F1070" s="101">
        <v>817640</v>
      </c>
      <c r="G1070" s="101">
        <v>48230</v>
      </c>
      <c r="H1070" s="101">
        <v>67983</v>
      </c>
      <c r="I1070" s="102">
        <v>3352906</v>
      </c>
    </row>
    <row r="1071" spans="1:9" ht="14.1" customHeight="1" x14ac:dyDescent="0.2">
      <c r="A1071" s="145">
        <v>5476</v>
      </c>
      <c r="B1071" s="146" t="s">
        <v>607</v>
      </c>
      <c r="C1071" s="145">
        <v>3111</v>
      </c>
      <c r="D1071" s="138">
        <v>314399</v>
      </c>
      <c r="E1071" s="53">
        <v>3334</v>
      </c>
      <c r="F1071" s="53">
        <v>107394</v>
      </c>
      <c r="G1071" s="53">
        <v>6287</v>
      </c>
      <c r="H1071" s="53">
        <v>5773</v>
      </c>
      <c r="I1071" s="139">
        <v>437187</v>
      </c>
    </row>
    <row r="1072" spans="1:9" ht="14.1" customHeight="1" x14ac:dyDescent="0.2">
      <c r="A1072" s="161">
        <v>5476</v>
      </c>
      <c r="B1072" s="165" t="s">
        <v>607</v>
      </c>
      <c r="C1072" s="161">
        <v>3113</v>
      </c>
      <c r="D1072" s="138">
        <v>1411551</v>
      </c>
      <c r="E1072" s="53">
        <v>8333</v>
      </c>
      <c r="F1072" s="53">
        <v>479921</v>
      </c>
      <c r="G1072" s="53">
        <v>28231</v>
      </c>
      <c r="H1072" s="53">
        <v>33739</v>
      </c>
      <c r="I1072" s="139">
        <v>1961775</v>
      </c>
    </row>
    <row r="1073" spans="1:9" ht="14.1" customHeight="1" x14ac:dyDescent="0.2">
      <c r="A1073" s="161">
        <v>5476</v>
      </c>
      <c r="B1073" s="165" t="s">
        <v>607</v>
      </c>
      <c r="C1073" s="161">
        <v>3141</v>
      </c>
      <c r="D1073" s="138">
        <v>182899</v>
      </c>
      <c r="E1073" s="53">
        <v>1667</v>
      </c>
      <c r="F1073" s="53">
        <v>62384</v>
      </c>
      <c r="G1073" s="53">
        <v>3658</v>
      </c>
      <c r="H1073" s="53">
        <v>1574</v>
      </c>
      <c r="I1073" s="139">
        <v>252182</v>
      </c>
    </row>
    <row r="1074" spans="1:9" ht="14.1" customHeight="1" x14ac:dyDescent="0.2">
      <c r="A1074" s="161">
        <v>5476</v>
      </c>
      <c r="B1074" s="165" t="s">
        <v>607</v>
      </c>
      <c r="C1074" s="161">
        <v>3143</v>
      </c>
      <c r="D1074" s="138">
        <v>94647</v>
      </c>
      <c r="E1074" s="53">
        <v>1667</v>
      </c>
      <c r="F1074" s="53">
        <v>32554</v>
      </c>
      <c r="G1074" s="53">
        <v>1893</v>
      </c>
      <c r="H1074" s="53">
        <v>415</v>
      </c>
      <c r="I1074" s="139">
        <v>131176</v>
      </c>
    </row>
    <row r="1075" spans="1:9" ht="14.1" customHeight="1" x14ac:dyDescent="0.2">
      <c r="A1075" s="161">
        <v>5476</v>
      </c>
      <c r="B1075" s="165" t="s">
        <v>607</v>
      </c>
      <c r="C1075" s="161">
        <v>3231</v>
      </c>
      <c r="D1075" s="138">
        <v>802876</v>
      </c>
      <c r="E1075" s="53">
        <v>1667</v>
      </c>
      <c r="F1075" s="53">
        <v>271936</v>
      </c>
      <c r="G1075" s="53">
        <v>16057</v>
      </c>
      <c r="H1075" s="53">
        <v>5902</v>
      </c>
      <c r="I1075" s="139">
        <v>1098438</v>
      </c>
    </row>
    <row r="1076" spans="1:9" ht="14.1" customHeight="1" x14ac:dyDescent="0.2">
      <c r="A1076" s="155">
        <v>5476</v>
      </c>
      <c r="B1076" s="163" t="s">
        <v>608</v>
      </c>
      <c r="C1076" s="155"/>
      <c r="D1076" s="164">
        <v>2806372</v>
      </c>
      <c r="E1076" s="101">
        <v>16668</v>
      </c>
      <c r="F1076" s="101">
        <v>954189</v>
      </c>
      <c r="G1076" s="101">
        <v>56126</v>
      </c>
      <c r="H1076" s="101">
        <v>47403</v>
      </c>
      <c r="I1076" s="102">
        <v>3880758</v>
      </c>
    </row>
    <row r="1077" spans="1:9" ht="14.1" customHeight="1" x14ac:dyDescent="0.2">
      <c r="A1077" s="161">
        <v>5414</v>
      </c>
      <c r="B1077" s="165" t="s">
        <v>609</v>
      </c>
      <c r="C1077" s="161">
        <v>3111</v>
      </c>
      <c r="D1077" s="138">
        <v>203355</v>
      </c>
      <c r="E1077" s="53">
        <v>0</v>
      </c>
      <c r="F1077" s="53">
        <v>68734</v>
      </c>
      <c r="G1077" s="53">
        <v>4067</v>
      </c>
      <c r="H1077" s="53">
        <v>2870</v>
      </c>
      <c r="I1077" s="139">
        <v>279026</v>
      </c>
    </row>
    <row r="1078" spans="1:9" ht="14.1" customHeight="1" x14ac:dyDescent="0.2">
      <c r="A1078" s="161">
        <v>5414</v>
      </c>
      <c r="B1078" s="165" t="s">
        <v>609</v>
      </c>
      <c r="C1078" s="161">
        <v>3141</v>
      </c>
      <c r="D1078" s="138">
        <v>14576</v>
      </c>
      <c r="E1078" s="53">
        <v>0</v>
      </c>
      <c r="F1078" s="53">
        <v>4927</v>
      </c>
      <c r="G1078" s="53">
        <v>292</v>
      </c>
      <c r="H1078" s="53">
        <v>108</v>
      </c>
      <c r="I1078" s="139">
        <v>19903</v>
      </c>
    </row>
    <row r="1079" spans="1:9" ht="14.1" customHeight="1" x14ac:dyDescent="0.2">
      <c r="A1079" s="155">
        <v>5414</v>
      </c>
      <c r="B1079" s="163" t="s">
        <v>610</v>
      </c>
      <c r="C1079" s="155"/>
      <c r="D1079" s="164">
        <v>217931</v>
      </c>
      <c r="E1079" s="101">
        <v>0</v>
      </c>
      <c r="F1079" s="101">
        <v>73661</v>
      </c>
      <c r="G1079" s="101">
        <v>4359</v>
      </c>
      <c r="H1079" s="101">
        <v>2978</v>
      </c>
      <c r="I1079" s="102">
        <v>298929</v>
      </c>
    </row>
    <row r="1080" spans="1:9" ht="14.1" customHeight="1" x14ac:dyDescent="0.2">
      <c r="A1080" s="145">
        <v>5483</v>
      </c>
      <c r="B1080" s="146" t="s">
        <v>611</v>
      </c>
      <c r="C1080" s="145">
        <v>3111</v>
      </c>
      <c r="D1080" s="138">
        <v>219891</v>
      </c>
      <c r="E1080" s="53">
        <v>2000</v>
      </c>
      <c r="F1080" s="53">
        <v>74999</v>
      </c>
      <c r="G1080" s="53">
        <v>4398</v>
      </c>
      <c r="H1080" s="53">
        <v>3454</v>
      </c>
      <c r="I1080" s="139">
        <v>304742</v>
      </c>
    </row>
    <row r="1081" spans="1:9" ht="14.1" customHeight="1" x14ac:dyDescent="0.2">
      <c r="A1081" s="161">
        <v>5483</v>
      </c>
      <c r="B1081" s="165" t="s">
        <v>611</v>
      </c>
      <c r="C1081" s="161">
        <v>3141</v>
      </c>
      <c r="D1081" s="138">
        <v>43226</v>
      </c>
      <c r="E1081" s="53">
        <v>0</v>
      </c>
      <c r="F1081" s="53">
        <v>14610</v>
      </c>
      <c r="G1081" s="53">
        <v>864</v>
      </c>
      <c r="H1081" s="53">
        <v>205</v>
      </c>
      <c r="I1081" s="139">
        <v>58905</v>
      </c>
    </row>
    <row r="1082" spans="1:9" ht="14.1" customHeight="1" x14ac:dyDescent="0.2">
      <c r="A1082" s="155">
        <v>5483</v>
      </c>
      <c r="B1082" s="163" t="s">
        <v>612</v>
      </c>
      <c r="C1082" s="155"/>
      <c r="D1082" s="164">
        <v>263117</v>
      </c>
      <c r="E1082" s="101">
        <v>2000</v>
      </c>
      <c r="F1082" s="101">
        <v>89609</v>
      </c>
      <c r="G1082" s="101">
        <v>5262</v>
      </c>
      <c r="H1082" s="101">
        <v>3659</v>
      </c>
      <c r="I1082" s="102">
        <v>363647</v>
      </c>
    </row>
    <row r="1083" spans="1:9" ht="14.1" customHeight="1" x14ac:dyDescent="0.2">
      <c r="A1083" s="161">
        <v>5430</v>
      </c>
      <c r="B1083" s="165" t="s">
        <v>613</v>
      </c>
      <c r="C1083" s="161">
        <v>3111</v>
      </c>
      <c r="D1083" s="138">
        <v>325993</v>
      </c>
      <c r="E1083" s="53">
        <v>0</v>
      </c>
      <c r="F1083" s="53">
        <v>110186</v>
      </c>
      <c r="G1083" s="53">
        <v>6520</v>
      </c>
      <c r="H1083" s="53">
        <v>4770</v>
      </c>
      <c r="I1083" s="139">
        <v>447469</v>
      </c>
    </row>
    <row r="1084" spans="1:9" ht="14.1" customHeight="1" x14ac:dyDescent="0.2">
      <c r="A1084" s="161">
        <v>5430</v>
      </c>
      <c r="B1084" s="165" t="s">
        <v>613</v>
      </c>
      <c r="C1084" s="161">
        <v>3117</v>
      </c>
      <c r="D1084" s="138">
        <v>420628</v>
      </c>
      <c r="E1084" s="53">
        <v>0</v>
      </c>
      <c r="F1084" s="53">
        <v>142173</v>
      </c>
      <c r="G1084" s="53">
        <v>8413</v>
      </c>
      <c r="H1084" s="53">
        <v>8851</v>
      </c>
      <c r="I1084" s="139">
        <v>580065</v>
      </c>
    </row>
    <row r="1085" spans="1:9" ht="14.1" customHeight="1" x14ac:dyDescent="0.2">
      <c r="A1085" s="161">
        <v>5430</v>
      </c>
      <c r="B1085" s="165" t="s">
        <v>613</v>
      </c>
      <c r="C1085" s="161">
        <v>3141</v>
      </c>
      <c r="D1085" s="138">
        <v>88396</v>
      </c>
      <c r="E1085" s="53">
        <v>0</v>
      </c>
      <c r="F1085" s="53">
        <v>29878</v>
      </c>
      <c r="G1085" s="53">
        <v>1768</v>
      </c>
      <c r="H1085" s="53">
        <v>512</v>
      </c>
      <c r="I1085" s="139">
        <v>120554</v>
      </c>
    </row>
    <row r="1086" spans="1:9" ht="14.1" customHeight="1" x14ac:dyDescent="0.2">
      <c r="A1086" s="161">
        <v>5430</v>
      </c>
      <c r="B1086" s="165" t="s">
        <v>613</v>
      </c>
      <c r="C1086" s="161">
        <v>3143</v>
      </c>
      <c r="D1086" s="138">
        <v>76033</v>
      </c>
      <c r="E1086" s="53">
        <v>0</v>
      </c>
      <c r="F1086" s="53">
        <v>25699</v>
      </c>
      <c r="G1086" s="53">
        <v>1521</v>
      </c>
      <c r="H1086" s="53">
        <v>237</v>
      </c>
      <c r="I1086" s="139">
        <v>103490</v>
      </c>
    </row>
    <row r="1087" spans="1:9" ht="14.1" customHeight="1" x14ac:dyDescent="0.2">
      <c r="A1087" s="155">
        <v>5430</v>
      </c>
      <c r="B1087" s="163" t="s">
        <v>614</v>
      </c>
      <c r="C1087" s="155"/>
      <c r="D1087" s="164">
        <v>911050</v>
      </c>
      <c r="E1087" s="101">
        <v>0</v>
      </c>
      <c r="F1087" s="101">
        <v>307936</v>
      </c>
      <c r="G1087" s="101">
        <v>18222</v>
      </c>
      <c r="H1087" s="101">
        <v>14370</v>
      </c>
      <c r="I1087" s="102">
        <v>1251578</v>
      </c>
    </row>
    <row r="1088" spans="1:9" ht="14.1" customHeight="1" x14ac:dyDescent="0.2">
      <c r="A1088" s="161">
        <v>5431</v>
      </c>
      <c r="B1088" s="165" t="s">
        <v>615</v>
      </c>
      <c r="C1088" s="161">
        <v>3111</v>
      </c>
      <c r="D1088" s="138">
        <v>198776</v>
      </c>
      <c r="E1088" s="53">
        <v>-1667</v>
      </c>
      <c r="F1088" s="53">
        <v>66623</v>
      </c>
      <c r="G1088" s="53">
        <v>3975</v>
      </c>
      <c r="H1088" s="53">
        <v>4004</v>
      </c>
      <c r="I1088" s="139">
        <v>271711</v>
      </c>
    </row>
    <row r="1089" spans="1:9" ht="14.1" customHeight="1" x14ac:dyDescent="0.2">
      <c r="A1089" s="161">
        <v>5431</v>
      </c>
      <c r="B1089" s="165" t="s">
        <v>615</v>
      </c>
      <c r="C1089" s="161">
        <v>3117</v>
      </c>
      <c r="D1089" s="138">
        <v>497211</v>
      </c>
      <c r="E1089" s="53">
        <v>1666</v>
      </c>
      <c r="F1089" s="53">
        <v>168620</v>
      </c>
      <c r="G1089" s="53">
        <v>9945</v>
      </c>
      <c r="H1089" s="53">
        <v>6570</v>
      </c>
      <c r="I1089" s="139">
        <v>684012</v>
      </c>
    </row>
    <row r="1090" spans="1:9" ht="14.1" customHeight="1" x14ac:dyDescent="0.2">
      <c r="A1090" s="161">
        <v>5431</v>
      </c>
      <c r="B1090" s="165" t="s">
        <v>615</v>
      </c>
      <c r="C1090" s="161">
        <v>3141</v>
      </c>
      <c r="D1090" s="138">
        <v>85919</v>
      </c>
      <c r="E1090" s="53">
        <v>6667</v>
      </c>
      <c r="F1090" s="53">
        <v>31294</v>
      </c>
      <c r="G1090" s="53">
        <v>1719</v>
      </c>
      <c r="H1090" s="53">
        <v>543</v>
      </c>
      <c r="I1090" s="139">
        <v>126142</v>
      </c>
    </row>
    <row r="1091" spans="1:9" ht="14.1" customHeight="1" x14ac:dyDescent="0.2">
      <c r="A1091" s="161">
        <v>5431</v>
      </c>
      <c r="B1091" s="165" t="s">
        <v>615</v>
      </c>
      <c r="C1091" s="161">
        <v>3143</v>
      </c>
      <c r="D1091" s="138">
        <v>61821</v>
      </c>
      <c r="E1091" s="53">
        <v>0</v>
      </c>
      <c r="F1091" s="53">
        <v>20895</v>
      </c>
      <c r="G1091" s="53">
        <v>1236</v>
      </c>
      <c r="H1091" s="53">
        <v>190</v>
      </c>
      <c r="I1091" s="139">
        <v>84142</v>
      </c>
    </row>
    <row r="1092" spans="1:9" ht="14.1" customHeight="1" x14ac:dyDescent="0.2">
      <c r="A1092" s="155">
        <v>5431</v>
      </c>
      <c r="B1092" s="163" t="s">
        <v>616</v>
      </c>
      <c r="C1092" s="155"/>
      <c r="D1092" s="164">
        <v>843727</v>
      </c>
      <c r="E1092" s="101">
        <v>6666</v>
      </c>
      <c r="F1092" s="101">
        <v>287432</v>
      </c>
      <c r="G1092" s="101">
        <v>16875</v>
      </c>
      <c r="H1092" s="101">
        <v>11307</v>
      </c>
      <c r="I1092" s="102">
        <v>1166007</v>
      </c>
    </row>
    <row r="1093" spans="1:9" ht="14.1" customHeight="1" x14ac:dyDescent="0.2">
      <c r="A1093" s="161">
        <v>5487</v>
      </c>
      <c r="B1093" s="165" t="s">
        <v>617</v>
      </c>
      <c r="C1093" s="161">
        <v>3111</v>
      </c>
      <c r="D1093" s="138">
        <v>182267</v>
      </c>
      <c r="E1093" s="53">
        <v>-7166</v>
      </c>
      <c r="F1093" s="53">
        <v>59184</v>
      </c>
      <c r="G1093" s="53">
        <v>3645</v>
      </c>
      <c r="H1093" s="53">
        <v>1468</v>
      </c>
      <c r="I1093" s="139">
        <v>239398</v>
      </c>
    </row>
    <row r="1094" spans="1:9" ht="14.1" customHeight="1" x14ac:dyDescent="0.2">
      <c r="A1094" s="161">
        <v>5487</v>
      </c>
      <c r="B1094" s="165" t="s">
        <v>617</v>
      </c>
      <c r="C1094" s="161">
        <v>3141</v>
      </c>
      <c r="D1094" s="138">
        <v>15041</v>
      </c>
      <c r="E1094" s="53">
        <v>3333</v>
      </c>
      <c r="F1094" s="53">
        <v>6211</v>
      </c>
      <c r="G1094" s="53">
        <v>301</v>
      </c>
      <c r="H1094" s="53">
        <v>74</v>
      </c>
      <c r="I1094" s="139">
        <v>24960</v>
      </c>
    </row>
    <row r="1095" spans="1:9" ht="14.1" customHeight="1" x14ac:dyDescent="0.2">
      <c r="A1095" s="155">
        <v>5487</v>
      </c>
      <c r="B1095" s="163" t="s">
        <v>618</v>
      </c>
      <c r="C1095" s="155"/>
      <c r="D1095" s="164">
        <v>197308</v>
      </c>
      <c r="E1095" s="101">
        <v>-3833</v>
      </c>
      <c r="F1095" s="101">
        <v>65395</v>
      </c>
      <c r="G1095" s="101">
        <v>3946</v>
      </c>
      <c r="H1095" s="101">
        <v>1542</v>
      </c>
      <c r="I1095" s="102">
        <v>264358</v>
      </c>
    </row>
    <row r="1096" spans="1:9" ht="14.1" customHeight="1" x14ac:dyDescent="0.2">
      <c r="A1096" s="161">
        <v>5436</v>
      </c>
      <c r="B1096" s="165" t="s">
        <v>619</v>
      </c>
      <c r="C1096" s="161">
        <v>3111</v>
      </c>
      <c r="D1096" s="138">
        <v>422203</v>
      </c>
      <c r="E1096" s="53">
        <v>0</v>
      </c>
      <c r="F1096" s="53">
        <v>142705</v>
      </c>
      <c r="G1096" s="53">
        <v>8444</v>
      </c>
      <c r="H1096" s="53">
        <v>6228</v>
      </c>
      <c r="I1096" s="139">
        <v>579580</v>
      </c>
    </row>
    <row r="1097" spans="1:9" ht="14.1" customHeight="1" x14ac:dyDescent="0.2">
      <c r="A1097" s="161">
        <v>5436</v>
      </c>
      <c r="B1097" s="165" t="s">
        <v>619</v>
      </c>
      <c r="C1097" s="161">
        <v>3141</v>
      </c>
      <c r="D1097" s="138">
        <v>77842</v>
      </c>
      <c r="E1097" s="53">
        <v>0</v>
      </c>
      <c r="F1097" s="53">
        <v>26310</v>
      </c>
      <c r="G1097" s="53">
        <v>1557</v>
      </c>
      <c r="H1097" s="53">
        <v>469</v>
      </c>
      <c r="I1097" s="139">
        <v>106178</v>
      </c>
    </row>
    <row r="1098" spans="1:9" ht="14.1" customHeight="1" x14ac:dyDescent="0.2">
      <c r="A1098" s="155">
        <v>5436</v>
      </c>
      <c r="B1098" s="163" t="s">
        <v>620</v>
      </c>
      <c r="C1098" s="155"/>
      <c r="D1098" s="164">
        <v>500045</v>
      </c>
      <c r="E1098" s="101">
        <v>0</v>
      </c>
      <c r="F1098" s="101">
        <v>169015</v>
      </c>
      <c r="G1098" s="101">
        <v>10001</v>
      </c>
      <c r="H1098" s="101">
        <v>6697</v>
      </c>
      <c r="I1098" s="102">
        <v>685758</v>
      </c>
    </row>
    <row r="1099" spans="1:9" ht="14.1" customHeight="1" x14ac:dyDescent="0.2">
      <c r="A1099" s="161">
        <v>5435</v>
      </c>
      <c r="B1099" s="165" t="s">
        <v>621</v>
      </c>
      <c r="C1099" s="161">
        <v>3113</v>
      </c>
      <c r="D1099" s="138">
        <v>1098264</v>
      </c>
      <c r="E1099" s="53">
        <v>0</v>
      </c>
      <c r="F1099" s="53">
        <v>371213</v>
      </c>
      <c r="G1099" s="53">
        <v>21965</v>
      </c>
      <c r="H1099" s="53">
        <v>29370</v>
      </c>
      <c r="I1099" s="139">
        <v>1520812</v>
      </c>
    </row>
    <row r="1100" spans="1:9" ht="14.1" customHeight="1" x14ac:dyDescent="0.2">
      <c r="A1100" s="161">
        <v>5435</v>
      </c>
      <c r="B1100" s="165" t="s">
        <v>621</v>
      </c>
      <c r="C1100" s="161">
        <v>3141</v>
      </c>
      <c r="D1100" s="138">
        <v>103606</v>
      </c>
      <c r="E1100" s="53">
        <v>0</v>
      </c>
      <c r="F1100" s="53">
        <v>35019</v>
      </c>
      <c r="G1100" s="53">
        <v>2072</v>
      </c>
      <c r="H1100" s="53">
        <v>1035</v>
      </c>
      <c r="I1100" s="139">
        <v>141732</v>
      </c>
    </row>
    <row r="1101" spans="1:9" ht="14.1" customHeight="1" x14ac:dyDescent="0.2">
      <c r="A1101" s="161">
        <v>5435</v>
      </c>
      <c r="B1101" s="165" t="s">
        <v>621</v>
      </c>
      <c r="C1101" s="161">
        <v>3143</v>
      </c>
      <c r="D1101" s="138">
        <v>76184</v>
      </c>
      <c r="E1101" s="53">
        <v>0</v>
      </c>
      <c r="F1101" s="53">
        <v>25750</v>
      </c>
      <c r="G1101" s="53">
        <v>1523</v>
      </c>
      <c r="H1101" s="53">
        <v>285</v>
      </c>
      <c r="I1101" s="139">
        <v>103742</v>
      </c>
    </row>
    <row r="1102" spans="1:9" ht="14.1" customHeight="1" x14ac:dyDescent="0.2">
      <c r="A1102" s="155">
        <v>5435</v>
      </c>
      <c r="B1102" s="163" t="s">
        <v>622</v>
      </c>
      <c r="C1102" s="155"/>
      <c r="D1102" s="164">
        <v>1278054</v>
      </c>
      <c r="E1102" s="101">
        <v>0</v>
      </c>
      <c r="F1102" s="101">
        <v>431982</v>
      </c>
      <c r="G1102" s="101">
        <v>25560</v>
      </c>
      <c r="H1102" s="101">
        <v>30690</v>
      </c>
      <c r="I1102" s="102">
        <v>1766286</v>
      </c>
    </row>
    <row r="1103" spans="1:9" ht="14.1" customHeight="1" x14ac:dyDescent="0.2">
      <c r="A1103" s="161">
        <v>5474</v>
      </c>
      <c r="B1103" s="165" t="s">
        <v>623</v>
      </c>
      <c r="C1103" s="161">
        <v>3233</v>
      </c>
      <c r="D1103" s="138">
        <v>242633</v>
      </c>
      <c r="E1103" s="53">
        <v>46667</v>
      </c>
      <c r="F1103" s="53">
        <v>97783</v>
      </c>
      <c r="G1103" s="53">
        <v>4853</v>
      </c>
      <c r="H1103" s="53">
        <v>3904</v>
      </c>
      <c r="I1103" s="139">
        <v>395840</v>
      </c>
    </row>
    <row r="1104" spans="1:9" ht="14.1" customHeight="1" x14ac:dyDescent="0.2">
      <c r="A1104" s="155">
        <v>5474</v>
      </c>
      <c r="B1104" s="163" t="s">
        <v>624</v>
      </c>
      <c r="C1104" s="155"/>
      <c r="D1104" s="164">
        <v>242633</v>
      </c>
      <c r="E1104" s="101">
        <v>46667</v>
      </c>
      <c r="F1104" s="101">
        <v>97783</v>
      </c>
      <c r="G1104" s="101">
        <v>4853</v>
      </c>
      <c r="H1104" s="101">
        <v>3904</v>
      </c>
      <c r="I1104" s="102">
        <v>395840</v>
      </c>
    </row>
    <row r="1105" spans="1:9" ht="14.1" customHeight="1" x14ac:dyDescent="0.2">
      <c r="A1105" s="161">
        <v>5477</v>
      </c>
      <c r="B1105" s="165" t="s">
        <v>625</v>
      </c>
      <c r="C1105" s="161">
        <v>3111</v>
      </c>
      <c r="D1105" s="138">
        <v>602300</v>
      </c>
      <c r="E1105" s="53">
        <v>0</v>
      </c>
      <c r="F1105" s="53">
        <v>203578</v>
      </c>
      <c r="G1105" s="53">
        <v>12046</v>
      </c>
      <c r="H1105" s="53">
        <v>7644</v>
      </c>
      <c r="I1105" s="139">
        <v>825568</v>
      </c>
    </row>
    <row r="1106" spans="1:9" ht="14.1" customHeight="1" x14ac:dyDescent="0.2">
      <c r="A1106" s="161">
        <v>5477</v>
      </c>
      <c r="B1106" s="165" t="s">
        <v>625</v>
      </c>
      <c r="C1106" s="161">
        <v>3141</v>
      </c>
      <c r="D1106" s="138">
        <v>97441</v>
      </c>
      <c r="E1106" s="53">
        <v>1667</v>
      </c>
      <c r="F1106" s="53">
        <v>32935</v>
      </c>
      <c r="G1106" s="53">
        <v>1949</v>
      </c>
      <c r="H1106" s="53">
        <v>644</v>
      </c>
      <c r="I1106" s="139">
        <v>134636</v>
      </c>
    </row>
    <row r="1107" spans="1:9" ht="14.1" customHeight="1" x14ac:dyDescent="0.2">
      <c r="A1107" s="155">
        <v>5477</v>
      </c>
      <c r="B1107" s="163" t="s">
        <v>626</v>
      </c>
      <c r="C1107" s="155"/>
      <c r="D1107" s="164">
        <v>699741</v>
      </c>
      <c r="E1107" s="101">
        <v>1667</v>
      </c>
      <c r="F1107" s="101">
        <v>236513</v>
      </c>
      <c r="G1107" s="101">
        <v>13995</v>
      </c>
      <c r="H1107" s="101">
        <v>8288</v>
      </c>
      <c r="I1107" s="102">
        <v>960204</v>
      </c>
    </row>
    <row r="1108" spans="1:9" ht="14.1" customHeight="1" x14ac:dyDescent="0.2">
      <c r="A1108" s="161">
        <v>5478</v>
      </c>
      <c r="B1108" s="165" t="s">
        <v>627</v>
      </c>
      <c r="C1108" s="161">
        <v>3111</v>
      </c>
      <c r="D1108" s="138">
        <v>422809</v>
      </c>
      <c r="E1108" s="53">
        <v>0</v>
      </c>
      <c r="F1108" s="53">
        <v>142909</v>
      </c>
      <c r="G1108" s="53">
        <v>8456</v>
      </c>
      <c r="H1108" s="53">
        <v>8776</v>
      </c>
      <c r="I1108" s="139">
        <v>582950</v>
      </c>
    </row>
    <row r="1109" spans="1:9" ht="14.1" customHeight="1" x14ac:dyDescent="0.2">
      <c r="A1109" s="161">
        <v>5478</v>
      </c>
      <c r="B1109" s="165" t="s">
        <v>627</v>
      </c>
      <c r="C1109" s="161">
        <v>3141</v>
      </c>
      <c r="D1109" s="138">
        <v>82918</v>
      </c>
      <c r="E1109" s="53">
        <v>0</v>
      </c>
      <c r="F1109" s="53">
        <v>28590</v>
      </c>
      <c r="G1109" s="53">
        <v>1658</v>
      </c>
      <c r="H1109" s="53">
        <v>530</v>
      </c>
      <c r="I1109" s="139">
        <v>113696</v>
      </c>
    </row>
    <row r="1110" spans="1:9" ht="14.1" customHeight="1" x14ac:dyDescent="0.2">
      <c r="A1110" s="155">
        <v>5478</v>
      </c>
      <c r="B1110" s="163" t="s">
        <v>628</v>
      </c>
      <c r="C1110" s="155"/>
      <c r="D1110" s="164">
        <v>505727</v>
      </c>
      <c r="E1110" s="101">
        <v>0</v>
      </c>
      <c r="F1110" s="101">
        <v>171499</v>
      </c>
      <c r="G1110" s="101">
        <v>10114</v>
      </c>
      <c r="H1110" s="101">
        <v>9306</v>
      </c>
      <c r="I1110" s="102">
        <v>696646</v>
      </c>
    </row>
    <row r="1111" spans="1:9" ht="14.1" customHeight="1" x14ac:dyDescent="0.2">
      <c r="A1111" s="161">
        <v>5479</v>
      </c>
      <c r="B1111" s="165" t="s">
        <v>629</v>
      </c>
      <c r="C1111" s="161">
        <v>3113</v>
      </c>
      <c r="D1111" s="138">
        <v>1908812</v>
      </c>
      <c r="E1111" s="53">
        <v>800</v>
      </c>
      <c r="F1111" s="53">
        <v>645449</v>
      </c>
      <c r="G1111" s="53">
        <v>38176</v>
      </c>
      <c r="H1111" s="53">
        <v>56508</v>
      </c>
      <c r="I1111" s="139">
        <v>2649745</v>
      </c>
    </row>
    <row r="1112" spans="1:9" ht="14.1" customHeight="1" x14ac:dyDescent="0.2">
      <c r="A1112" s="145">
        <v>5479</v>
      </c>
      <c r="B1112" s="146" t="s">
        <v>629</v>
      </c>
      <c r="C1112" s="145">
        <v>3141</v>
      </c>
      <c r="D1112" s="138">
        <v>166740</v>
      </c>
      <c r="E1112" s="53">
        <v>0</v>
      </c>
      <c r="F1112" s="53">
        <v>56359</v>
      </c>
      <c r="G1112" s="53">
        <v>3335</v>
      </c>
      <c r="H1112" s="53">
        <v>1841</v>
      </c>
      <c r="I1112" s="139">
        <v>228275</v>
      </c>
    </row>
    <row r="1113" spans="1:9" ht="14.1" customHeight="1" x14ac:dyDescent="0.2">
      <c r="A1113" s="161">
        <v>5479</v>
      </c>
      <c r="B1113" s="165" t="s">
        <v>629</v>
      </c>
      <c r="C1113" s="161">
        <v>3143</v>
      </c>
      <c r="D1113" s="138">
        <v>186814</v>
      </c>
      <c r="E1113" s="53">
        <v>0</v>
      </c>
      <c r="F1113" s="53">
        <v>63143</v>
      </c>
      <c r="G1113" s="53">
        <v>3736</v>
      </c>
      <c r="H1113" s="53">
        <v>656</v>
      </c>
      <c r="I1113" s="139">
        <v>254349</v>
      </c>
    </row>
    <row r="1114" spans="1:9" ht="14.1" customHeight="1" x14ac:dyDescent="0.2">
      <c r="A1114" s="155">
        <v>5479</v>
      </c>
      <c r="B1114" s="163" t="s">
        <v>630</v>
      </c>
      <c r="C1114" s="155"/>
      <c r="D1114" s="164">
        <v>2262366</v>
      </c>
      <c r="E1114" s="101">
        <v>800</v>
      </c>
      <c r="F1114" s="101">
        <v>764951</v>
      </c>
      <c r="G1114" s="101">
        <v>45247</v>
      </c>
      <c r="H1114" s="101">
        <v>59005</v>
      </c>
      <c r="I1114" s="102">
        <v>3132369</v>
      </c>
    </row>
    <row r="1115" spans="1:9" ht="14.1" customHeight="1" x14ac:dyDescent="0.2">
      <c r="A1115" s="161">
        <v>5442</v>
      </c>
      <c r="B1115" s="165" t="s">
        <v>631</v>
      </c>
      <c r="C1115" s="161">
        <v>3111</v>
      </c>
      <c r="D1115" s="138">
        <v>312226</v>
      </c>
      <c r="E1115" s="53">
        <v>0</v>
      </c>
      <c r="F1115" s="53">
        <v>105533</v>
      </c>
      <c r="G1115" s="53">
        <v>6244</v>
      </c>
      <c r="H1115" s="53">
        <v>6673</v>
      </c>
      <c r="I1115" s="139">
        <v>430676</v>
      </c>
    </row>
    <row r="1116" spans="1:9" ht="14.1" customHeight="1" x14ac:dyDescent="0.2">
      <c r="A1116" s="161">
        <v>5442</v>
      </c>
      <c r="B1116" s="165" t="s">
        <v>631</v>
      </c>
      <c r="C1116" s="161">
        <v>3113</v>
      </c>
      <c r="D1116" s="138">
        <v>1401898</v>
      </c>
      <c r="E1116" s="53">
        <v>4200</v>
      </c>
      <c r="F1116" s="53">
        <v>475261</v>
      </c>
      <c r="G1116" s="53">
        <v>28038</v>
      </c>
      <c r="H1116" s="53">
        <v>32741</v>
      </c>
      <c r="I1116" s="139">
        <v>1942138</v>
      </c>
    </row>
    <row r="1117" spans="1:9" ht="14.1" customHeight="1" x14ac:dyDescent="0.2">
      <c r="A1117" s="161">
        <v>5442</v>
      </c>
      <c r="B1117" s="165" t="s">
        <v>631</v>
      </c>
      <c r="C1117" s="161">
        <v>3141</v>
      </c>
      <c r="D1117" s="138">
        <v>28084</v>
      </c>
      <c r="E1117" s="53">
        <v>0</v>
      </c>
      <c r="F1117" s="53">
        <v>9492</v>
      </c>
      <c r="G1117" s="53">
        <v>562</v>
      </c>
      <c r="H1117" s="53">
        <v>267</v>
      </c>
      <c r="I1117" s="139">
        <v>38405</v>
      </c>
    </row>
    <row r="1118" spans="1:9" ht="14.1" customHeight="1" x14ac:dyDescent="0.2">
      <c r="A1118" s="161">
        <v>5442</v>
      </c>
      <c r="B1118" s="165" t="s">
        <v>631</v>
      </c>
      <c r="C1118" s="161">
        <v>3143</v>
      </c>
      <c r="D1118" s="138">
        <v>183492</v>
      </c>
      <c r="E1118" s="53">
        <v>0</v>
      </c>
      <c r="F1118" s="53">
        <v>62020</v>
      </c>
      <c r="G1118" s="53">
        <v>3670</v>
      </c>
      <c r="H1118" s="53">
        <v>380</v>
      </c>
      <c r="I1118" s="139">
        <v>249562</v>
      </c>
    </row>
    <row r="1119" spans="1:9" ht="14.1" customHeight="1" x14ac:dyDescent="0.2">
      <c r="A1119" s="155">
        <v>5442</v>
      </c>
      <c r="B1119" s="163" t="s">
        <v>632</v>
      </c>
      <c r="C1119" s="155"/>
      <c r="D1119" s="164">
        <v>1925700</v>
      </c>
      <c r="E1119" s="101">
        <v>4200</v>
      </c>
      <c r="F1119" s="101">
        <v>652306</v>
      </c>
      <c r="G1119" s="101">
        <v>38514</v>
      </c>
      <c r="H1119" s="101">
        <v>40061</v>
      </c>
      <c r="I1119" s="102">
        <v>2660781</v>
      </c>
    </row>
    <row r="1120" spans="1:9" ht="14.1" customHeight="1" x14ac:dyDescent="0.2">
      <c r="A1120" s="161">
        <v>5453</v>
      </c>
      <c r="B1120" s="165" t="s">
        <v>633</v>
      </c>
      <c r="C1120" s="161">
        <v>3111</v>
      </c>
      <c r="D1120" s="138">
        <v>792937</v>
      </c>
      <c r="E1120" s="53">
        <v>834</v>
      </c>
      <c r="F1120" s="53">
        <v>268295</v>
      </c>
      <c r="G1120" s="53">
        <v>15859</v>
      </c>
      <c r="H1120" s="53">
        <v>14415</v>
      </c>
      <c r="I1120" s="139">
        <v>1092340</v>
      </c>
    </row>
    <row r="1121" spans="1:9" ht="14.1" customHeight="1" x14ac:dyDescent="0.2">
      <c r="A1121" s="161">
        <v>5453</v>
      </c>
      <c r="B1121" s="165" t="s">
        <v>633</v>
      </c>
      <c r="C1121" s="161">
        <v>3113</v>
      </c>
      <c r="D1121" s="138">
        <v>2732341</v>
      </c>
      <c r="E1121" s="53">
        <v>1334</v>
      </c>
      <c r="F1121" s="53">
        <v>923982</v>
      </c>
      <c r="G1121" s="53">
        <v>54647</v>
      </c>
      <c r="H1121" s="53">
        <v>69800</v>
      </c>
      <c r="I1121" s="139">
        <v>3782104</v>
      </c>
    </row>
    <row r="1122" spans="1:9" ht="14.1" customHeight="1" x14ac:dyDescent="0.2">
      <c r="A1122" s="161">
        <v>5453</v>
      </c>
      <c r="B1122" s="165" t="s">
        <v>633</v>
      </c>
      <c r="C1122" s="161">
        <v>3141</v>
      </c>
      <c r="D1122" s="138">
        <v>380555</v>
      </c>
      <c r="E1122" s="53">
        <v>0</v>
      </c>
      <c r="F1122" s="53">
        <v>128627</v>
      </c>
      <c r="G1122" s="53">
        <v>7611</v>
      </c>
      <c r="H1122" s="53">
        <v>3762</v>
      </c>
      <c r="I1122" s="139">
        <v>520555</v>
      </c>
    </row>
    <row r="1123" spans="1:9" ht="14.1" customHeight="1" x14ac:dyDescent="0.2">
      <c r="A1123" s="161">
        <v>5453</v>
      </c>
      <c r="B1123" s="165" t="s">
        <v>633</v>
      </c>
      <c r="C1123" s="161">
        <v>3143</v>
      </c>
      <c r="D1123" s="138">
        <v>224407</v>
      </c>
      <c r="E1123" s="53">
        <v>0</v>
      </c>
      <c r="F1123" s="53">
        <v>75850</v>
      </c>
      <c r="G1123" s="53">
        <v>4488</v>
      </c>
      <c r="H1123" s="53">
        <v>1128</v>
      </c>
      <c r="I1123" s="139">
        <v>305873</v>
      </c>
    </row>
    <row r="1124" spans="1:9" ht="14.1" customHeight="1" x14ac:dyDescent="0.2">
      <c r="A1124" s="155">
        <v>5453</v>
      </c>
      <c r="B1124" s="163" t="s">
        <v>634</v>
      </c>
      <c r="C1124" s="155"/>
      <c r="D1124" s="164">
        <v>4130240</v>
      </c>
      <c r="E1124" s="101">
        <v>2168</v>
      </c>
      <c r="F1124" s="101">
        <v>1396754</v>
      </c>
      <c r="G1124" s="101">
        <v>82605</v>
      </c>
      <c r="H1124" s="101">
        <v>89105</v>
      </c>
      <c r="I1124" s="102">
        <v>5700872</v>
      </c>
    </row>
    <row r="1125" spans="1:9" ht="14.1" customHeight="1" x14ac:dyDescent="0.2">
      <c r="A1125" s="161">
        <v>5429</v>
      </c>
      <c r="B1125" s="165" t="s">
        <v>635</v>
      </c>
      <c r="C1125" s="161">
        <v>3111</v>
      </c>
      <c r="D1125" s="138">
        <v>366904</v>
      </c>
      <c r="E1125" s="53">
        <v>3333</v>
      </c>
      <c r="F1125" s="53">
        <v>125140</v>
      </c>
      <c r="G1125" s="53">
        <v>7338</v>
      </c>
      <c r="H1125" s="53">
        <v>6438</v>
      </c>
      <c r="I1125" s="139">
        <v>509153</v>
      </c>
    </row>
    <row r="1126" spans="1:9" ht="14.1" customHeight="1" x14ac:dyDescent="0.2">
      <c r="A1126" s="161">
        <v>5429</v>
      </c>
      <c r="B1126" s="165" t="s">
        <v>635</v>
      </c>
      <c r="C1126" s="161">
        <v>3141</v>
      </c>
      <c r="D1126" s="138">
        <v>97063</v>
      </c>
      <c r="E1126" s="53">
        <v>0</v>
      </c>
      <c r="F1126" s="53">
        <v>32807</v>
      </c>
      <c r="G1126" s="53">
        <v>1941</v>
      </c>
      <c r="H1126" s="53">
        <v>591</v>
      </c>
      <c r="I1126" s="139">
        <v>132402</v>
      </c>
    </row>
    <row r="1127" spans="1:9" ht="14.1" customHeight="1" x14ac:dyDescent="0.2">
      <c r="A1127" s="155">
        <v>5429</v>
      </c>
      <c r="B1127" s="163" t="s">
        <v>636</v>
      </c>
      <c r="C1127" s="155"/>
      <c r="D1127" s="164">
        <v>463967</v>
      </c>
      <c r="E1127" s="101">
        <v>3333</v>
      </c>
      <c r="F1127" s="101">
        <v>157947</v>
      </c>
      <c r="G1127" s="101">
        <v>9279</v>
      </c>
      <c r="H1127" s="101">
        <v>7029</v>
      </c>
      <c r="I1127" s="102">
        <v>641555</v>
      </c>
    </row>
    <row r="1128" spans="1:9" ht="14.1" customHeight="1" x14ac:dyDescent="0.2">
      <c r="A1128" s="161">
        <v>5468</v>
      </c>
      <c r="B1128" s="165" t="s">
        <v>637</v>
      </c>
      <c r="C1128" s="161">
        <v>3117</v>
      </c>
      <c r="D1128" s="138">
        <v>337277</v>
      </c>
      <c r="E1128" s="53">
        <v>0</v>
      </c>
      <c r="F1128" s="53">
        <v>113999</v>
      </c>
      <c r="G1128" s="53">
        <v>6745</v>
      </c>
      <c r="H1128" s="53">
        <v>11691</v>
      </c>
      <c r="I1128" s="139">
        <v>469712</v>
      </c>
    </row>
    <row r="1129" spans="1:9" ht="14.1" customHeight="1" x14ac:dyDescent="0.2">
      <c r="A1129" s="161">
        <v>5468</v>
      </c>
      <c r="B1129" s="165" t="s">
        <v>637</v>
      </c>
      <c r="C1129" s="161">
        <v>3143</v>
      </c>
      <c r="D1129" s="138">
        <v>106754</v>
      </c>
      <c r="E1129" s="53">
        <v>0</v>
      </c>
      <c r="F1129" s="53">
        <v>36083</v>
      </c>
      <c r="G1129" s="53">
        <v>2135</v>
      </c>
      <c r="H1129" s="53">
        <v>246</v>
      </c>
      <c r="I1129" s="139">
        <v>145218</v>
      </c>
    </row>
    <row r="1130" spans="1:9" ht="14.1" customHeight="1" x14ac:dyDescent="0.2">
      <c r="A1130" s="155">
        <v>5468</v>
      </c>
      <c r="B1130" s="163" t="s">
        <v>638</v>
      </c>
      <c r="C1130" s="155"/>
      <c r="D1130" s="164">
        <v>444031</v>
      </c>
      <c r="E1130" s="101">
        <v>0</v>
      </c>
      <c r="F1130" s="101">
        <v>150082</v>
      </c>
      <c r="G1130" s="101">
        <v>8880</v>
      </c>
      <c r="H1130" s="101">
        <v>11937</v>
      </c>
      <c r="I1130" s="102">
        <v>614930</v>
      </c>
    </row>
    <row r="1131" spans="1:9" ht="14.1" customHeight="1" x14ac:dyDescent="0.2">
      <c r="A1131" s="161">
        <v>5488</v>
      </c>
      <c r="B1131" s="165" t="s">
        <v>639</v>
      </c>
      <c r="C1131" s="161">
        <v>3111</v>
      </c>
      <c r="D1131" s="138">
        <v>158093</v>
      </c>
      <c r="E1131" s="53">
        <v>0</v>
      </c>
      <c r="F1131" s="53">
        <v>53435</v>
      </c>
      <c r="G1131" s="53">
        <v>3163</v>
      </c>
      <c r="H1131" s="53">
        <v>2436</v>
      </c>
      <c r="I1131" s="139">
        <v>217127</v>
      </c>
    </row>
    <row r="1132" spans="1:9" ht="14.1" customHeight="1" x14ac:dyDescent="0.2">
      <c r="A1132" s="161">
        <v>5488</v>
      </c>
      <c r="B1132" s="165" t="s">
        <v>639</v>
      </c>
      <c r="C1132" s="161">
        <v>3117</v>
      </c>
      <c r="D1132" s="138">
        <v>426201</v>
      </c>
      <c r="E1132" s="53">
        <v>0</v>
      </c>
      <c r="F1132" s="53">
        <v>144056</v>
      </c>
      <c r="G1132" s="53">
        <v>8524</v>
      </c>
      <c r="H1132" s="53">
        <v>2936</v>
      </c>
      <c r="I1132" s="139">
        <v>581717</v>
      </c>
    </row>
    <row r="1133" spans="1:9" ht="14.1" customHeight="1" x14ac:dyDescent="0.2">
      <c r="A1133" s="154">
        <v>5488</v>
      </c>
      <c r="B1133" s="166" t="s">
        <v>639</v>
      </c>
      <c r="C1133" s="154">
        <v>3141</v>
      </c>
      <c r="D1133" s="138">
        <v>57995</v>
      </c>
      <c r="E1133" s="53">
        <v>0</v>
      </c>
      <c r="F1133" s="53">
        <v>19602</v>
      </c>
      <c r="G1133" s="53">
        <v>1160</v>
      </c>
      <c r="H1133" s="53">
        <v>342</v>
      </c>
      <c r="I1133" s="139">
        <v>79099</v>
      </c>
    </row>
    <row r="1134" spans="1:9" ht="14.1" customHeight="1" x14ac:dyDescent="0.2">
      <c r="A1134" s="161">
        <v>5488</v>
      </c>
      <c r="B1134" s="165" t="s">
        <v>639</v>
      </c>
      <c r="C1134" s="161">
        <v>3143</v>
      </c>
      <c r="D1134" s="138">
        <v>79159</v>
      </c>
      <c r="E1134" s="53">
        <v>0</v>
      </c>
      <c r="F1134" s="53">
        <v>26756</v>
      </c>
      <c r="G1134" s="53">
        <v>1584</v>
      </c>
      <c r="H1134" s="53">
        <v>145</v>
      </c>
      <c r="I1134" s="139">
        <v>107644</v>
      </c>
    </row>
    <row r="1135" spans="1:9" ht="14.1" customHeight="1" thickBot="1" x14ac:dyDescent="0.25">
      <c r="A1135" s="160">
        <v>5488</v>
      </c>
      <c r="B1135" s="168" t="s">
        <v>640</v>
      </c>
      <c r="C1135" s="160"/>
      <c r="D1135" s="169">
        <v>721448</v>
      </c>
      <c r="E1135" s="119">
        <v>0</v>
      </c>
      <c r="F1135" s="119">
        <v>243849</v>
      </c>
      <c r="G1135" s="119">
        <v>14431</v>
      </c>
      <c r="H1135" s="119">
        <v>5859</v>
      </c>
      <c r="I1135" s="120">
        <v>985587</v>
      </c>
    </row>
    <row r="1136" spans="1:9" ht="14.1" customHeight="1" thickBot="1" x14ac:dyDescent="0.25">
      <c r="A1136" s="199"/>
      <c r="B1136" s="194" t="s">
        <v>641</v>
      </c>
      <c r="C1136" s="199"/>
      <c r="D1136" s="200">
        <v>33168917</v>
      </c>
      <c r="E1136" s="201">
        <v>125362</v>
      </c>
      <c r="F1136" s="201">
        <v>11253465</v>
      </c>
      <c r="G1136" s="201">
        <v>663376</v>
      </c>
      <c r="H1136" s="201">
        <v>700596</v>
      </c>
      <c r="I1136" s="202">
        <v>45911716</v>
      </c>
    </row>
    <row r="1137" spans="1:9" ht="14.1" customHeight="1" x14ac:dyDescent="0.2">
      <c r="A1137" s="170">
        <v>5490</v>
      </c>
      <c r="B1137" s="171" t="s">
        <v>642</v>
      </c>
      <c r="C1137" s="170">
        <v>3111</v>
      </c>
      <c r="D1137" s="138">
        <v>1581693</v>
      </c>
      <c r="E1137" s="53">
        <v>-27266</v>
      </c>
      <c r="F1137" s="53">
        <v>525396</v>
      </c>
      <c r="G1137" s="53">
        <v>31634</v>
      </c>
      <c r="H1137" s="53">
        <v>25313</v>
      </c>
      <c r="I1137" s="139">
        <v>2136770</v>
      </c>
    </row>
    <row r="1138" spans="1:9" ht="14.1" customHeight="1" x14ac:dyDescent="0.2">
      <c r="A1138" s="172">
        <v>5490</v>
      </c>
      <c r="B1138" s="173" t="s">
        <v>642</v>
      </c>
      <c r="C1138" s="172">
        <v>3114</v>
      </c>
      <c r="D1138" s="138">
        <v>1085022</v>
      </c>
      <c r="E1138" s="53">
        <v>0</v>
      </c>
      <c r="F1138" s="53">
        <v>366738</v>
      </c>
      <c r="G1138" s="53">
        <v>21700</v>
      </c>
      <c r="H1138" s="53">
        <v>-12150</v>
      </c>
      <c r="I1138" s="139">
        <v>1461310</v>
      </c>
    </row>
    <row r="1139" spans="1:9" ht="14.1" customHeight="1" x14ac:dyDescent="0.2">
      <c r="A1139" s="170">
        <v>5490</v>
      </c>
      <c r="B1139" s="174" t="s">
        <v>642</v>
      </c>
      <c r="C1139" s="64">
        <v>3141</v>
      </c>
      <c r="D1139" s="138">
        <v>221987</v>
      </c>
      <c r="E1139" s="53">
        <v>0</v>
      </c>
      <c r="F1139" s="53">
        <v>75031</v>
      </c>
      <c r="G1139" s="53">
        <v>4440</v>
      </c>
      <c r="H1139" s="53">
        <v>1751</v>
      </c>
      <c r="I1139" s="139">
        <v>303209</v>
      </c>
    </row>
    <row r="1140" spans="1:9" ht="14.1" customHeight="1" x14ac:dyDescent="0.2">
      <c r="A1140" s="175">
        <v>5490</v>
      </c>
      <c r="B1140" s="176" t="s">
        <v>643</v>
      </c>
      <c r="C1140" s="175"/>
      <c r="D1140" s="177">
        <v>2888702</v>
      </c>
      <c r="E1140" s="80">
        <v>-27266</v>
      </c>
      <c r="F1140" s="80">
        <v>967165</v>
      </c>
      <c r="G1140" s="80">
        <v>57774</v>
      </c>
      <c r="H1140" s="80">
        <v>14914</v>
      </c>
      <c r="I1140" s="81">
        <v>3901289</v>
      </c>
    </row>
    <row r="1141" spans="1:9" ht="14.1" customHeight="1" x14ac:dyDescent="0.2">
      <c r="A1141" s="64">
        <v>5460</v>
      </c>
      <c r="B1141" s="174" t="s">
        <v>644</v>
      </c>
      <c r="C1141" s="64">
        <v>3111</v>
      </c>
      <c r="D1141" s="138">
        <v>640929</v>
      </c>
      <c r="E1141" s="53">
        <v>0</v>
      </c>
      <c r="F1141" s="53">
        <v>216634</v>
      </c>
      <c r="G1141" s="53">
        <v>12819</v>
      </c>
      <c r="H1141" s="53">
        <v>2112</v>
      </c>
      <c r="I1141" s="139">
        <v>872494</v>
      </c>
    </row>
    <row r="1142" spans="1:9" ht="14.1" customHeight="1" x14ac:dyDescent="0.2">
      <c r="A1142" s="170">
        <v>5460</v>
      </c>
      <c r="B1142" s="171" t="s">
        <v>644</v>
      </c>
      <c r="C1142" s="170">
        <v>3141</v>
      </c>
      <c r="D1142" s="138">
        <v>105183</v>
      </c>
      <c r="E1142" s="53">
        <v>0</v>
      </c>
      <c r="F1142" s="53">
        <v>35551</v>
      </c>
      <c r="G1142" s="53">
        <v>2104</v>
      </c>
      <c r="H1142" s="53">
        <v>733</v>
      </c>
      <c r="I1142" s="139">
        <v>143571</v>
      </c>
    </row>
    <row r="1143" spans="1:9" ht="14.1" customHeight="1" x14ac:dyDescent="0.2">
      <c r="A1143" s="175">
        <v>5460</v>
      </c>
      <c r="B1143" s="176" t="s">
        <v>645</v>
      </c>
      <c r="C1143" s="175"/>
      <c r="D1143" s="164">
        <v>746112</v>
      </c>
      <c r="E1143" s="101">
        <v>0</v>
      </c>
      <c r="F1143" s="101">
        <v>252185</v>
      </c>
      <c r="G1143" s="101">
        <v>14923</v>
      </c>
      <c r="H1143" s="101">
        <v>2845</v>
      </c>
      <c r="I1143" s="102">
        <v>1016065</v>
      </c>
    </row>
    <row r="1144" spans="1:9" ht="14.1" customHeight="1" x14ac:dyDescent="0.2">
      <c r="A1144" s="60">
        <v>5462</v>
      </c>
      <c r="B1144" s="174" t="s">
        <v>646</v>
      </c>
      <c r="C1144" s="64">
        <v>3111</v>
      </c>
      <c r="D1144" s="138">
        <v>421508</v>
      </c>
      <c r="E1144" s="53">
        <v>0</v>
      </c>
      <c r="F1144" s="53">
        <v>142470</v>
      </c>
      <c r="G1144" s="53">
        <v>8430</v>
      </c>
      <c r="H1144" s="53">
        <v>2842</v>
      </c>
      <c r="I1144" s="139">
        <v>575250</v>
      </c>
    </row>
    <row r="1145" spans="1:9" ht="14.1" customHeight="1" x14ac:dyDescent="0.2">
      <c r="A1145" s="170">
        <v>5462</v>
      </c>
      <c r="B1145" s="171" t="s">
        <v>646</v>
      </c>
      <c r="C1145" s="170">
        <v>3141</v>
      </c>
      <c r="D1145" s="138">
        <v>70874</v>
      </c>
      <c r="E1145" s="53">
        <v>0</v>
      </c>
      <c r="F1145" s="53">
        <v>23956</v>
      </c>
      <c r="G1145" s="53">
        <v>1417</v>
      </c>
      <c r="H1145" s="53">
        <v>402</v>
      </c>
      <c r="I1145" s="139">
        <v>96649</v>
      </c>
    </row>
    <row r="1146" spans="1:9" ht="14.1" customHeight="1" x14ac:dyDescent="0.2">
      <c r="A1146" s="175">
        <v>5462</v>
      </c>
      <c r="B1146" s="176" t="s">
        <v>647</v>
      </c>
      <c r="C1146" s="175"/>
      <c r="D1146" s="177">
        <v>492382</v>
      </c>
      <c r="E1146" s="80">
        <v>0</v>
      </c>
      <c r="F1146" s="80">
        <v>166426</v>
      </c>
      <c r="G1146" s="80">
        <v>9847</v>
      </c>
      <c r="H1146" s="80">
        <v>3244</v>
      </c>
      <c r="I1146" s="81">
        <v>671899</v>
      </c>
    </row>
    <row r="1147" spans="1:9" ht="14.1" customHeight="1" x14ac:dyDescent="0.2">
      <c r="A1147" s="60">
        <v>5464</v>
      </c>
      <c r="B1147" s="174" t="s">
        <v>648</v>
      </c>
      <c r="C1147" s="64">
        <v>3111</v>
      </c>
      <c r="D1147" s="138">
        <v>573552</v>
      </c>
      <c r="E1147" s="53">
        <v>1666</v>
      </c>
      <c r="F1147" s="53">
        <v>194424</v>
      </c>
      <c r="G1147" s="53">
        <v>11471</v>
      </c>
      <c r="H1147" s="53">
        <v>7177</v>
      </c>
      <c r="I1147" s="139">
        <v>788290</v>
      </c>
    </row>
    <row r="1148" spans="1:9" ht="14.1" customHeight="1" x14ac:dyDescent="0.2">
      <c r="A1148" s="170">
        <v>5464</v>
      </c>
      <c r="B1148" s="171" t="s">
        <v>648</v>
      </c>
      <c r="C1148" s="170">
        <v>3141</v>
      </c>
      <c r="D1148" s="138">
        <v>94752</v>
      </c>
      <c r="E1148" s="53">
        <v>0</v>
      </c>
      <c r="F1148" s="53">
        <v>32026</v>
      </c>
      <c r="G1148" s="53">
        <v>1895</v>
      </c>
      <c r="H1148" s="53">
        <v>631</v>
      </c>
      <c r="I1148" s="139">
        <v>129304</v>
      </c>
    </row>
    <row r="1149" spans="1:9" ht="14.1" customHeight="1" x14ac:dyDescent="0.2">
      <c r="A1149" s="175">
        <v>5464</v>
      </c>
      <c r="B1149" s="176" t="s">
        <v>649</v>
      </c>
      <c r="C1149" s="175"/>
      <c r="D1149" s="164">
        <v>668304</v>
      </c>
      <c r="E1149" s="101">
        <v>1666</v>
      </c>
      <c r="F1149" s="101">
        <v>226450</v>
      </c>
      <c r="G1149" s="101">
        <v>13366</v>
      </c>
      <c r="H1149" s="101">
        <v>7808</v>
      </c>
      <c r="I1149" s="102">
        <v>917594</v>
      </c>
    </row>
    <row r="1150" spans="1:9" ht="14.1" customHeight="1" x14ac:dyDescent="0.2">
      <c r="A1150" s="178">
        <v>5467</v>
      </c>
      <c r="B1150" s="174" t="s">
        <v>650</v>
      </c>
      <c r="C1150" s="64">
        <v>3111</v>
      </c>
      <c r="D1150" s="138">
        <v>546655</v>
      </c>
      <c r="E1150" s="53">
        <v>0</v>
      </c>
      <c r="F1150" s="53">
        <v>184769</v>
      </c>
      <c r="G1150" s="53">
        <v>10934</v>
      </c>
      <c r="H1150" s="53">
        <v>8342</v>
      </c>
      <c r="I1150" s="139">
        <v>750700</v>
      </c>
    </row>
    <row r="1151" spans="1:9" ht="14.1" customHeight="1" x14ac:dyDescent="0.2">
      <c r="A1151" s="170">
        <v>5467</v>
      </c>
      <c r="B1151" s="174" t="s">
        <v>650</v>
      </c>
      <c r="C1151" s="64">
        <v>3141</v>
      </c>
      <c r="D1151" s="138">
        <v>81924</v>
      </c>
      <c r="E1151" s="53">
        <v>0</v>
      </c>
      <c r="F1151" s="53">
        <v>27690</v>
      </c>
      <c r="G1151" s="53">
        <v>1639</v>
      </c>
      <c r="H1151" s="53">
        <v>509</v>
      </c>
      <c r="I1151" s="139">
        <v>111762</v>
      </c>
    </row>
    <row r="1152" spans="1:9" ht="14.1" customHeight="1" x14ac:dyDescent="0.2">
      <c r="A1152" s="175">
        <v>5467</v>
      </c>
      <c r="B1152" s="179" t="s">
        <v>651</v>
      </c>
      <c r="C1152" s="180"/>
      <c r="D1152" s="177">
        <v>628579</v>
      </c>
      <c r="E1152" s="80">
        <v>0</v>
      </c>
      <c r="F1152" s="80">
        <v>212459</v>
      </c>
      <c r="G1152" s="80">
        <v>12573</v>
      </c>
      <c r="H1152" s="80">
        <v>8851</v>
      </c>
      <c r="I1152" s="81">
        <v>862462</v>
      </c>
    </row>
    <row r="1153" spans="1:9" ht="14.1" customHeight="1" x14ac:dyDescent="0.2">
      <c r="A1153" s="178">
        <v>5463</v>
      </c>
      <c r="B1153" s="174" t="s">
        <v>652</v>
      </c>
      <c r="C1153" s="64">
        <v>3111</v>
      </c>
      <c r="D1153" s="138">
        <v>426411</v>
      </c>
      <c r="E1153" s="53">
        <v>0</v>
      </c>
      <c r="F1153" s="53">
        <v>144127</v>
      </c>
      <c r="G1153" s="53">
        <v>8528</v>
      </c>
      <c r="H1153" s="53">
        <v>7709</v>
      </c>
      <c r="I1153" s="139">
        <v>586775</v>
      </c>
    </row>
    <row r="1154" spans="1:9" ht="14.1" customHeight="1" x14ac:dyDescent="0.2">
      <c r="A1154" s="170">
        <v>5463</v>
      </c>
      <c r="B1154" s="171" t="s">
        <v>652</v>
      </c>
      <c r="C1154" s="170">
        <v>3141</v>
      </c>
      <c r="D1154" s="138">
        <v>84912</v>
      </c>
      <c r="E1154" s="53">
        <v>0</v>
      </c>
      <c r="F1154" s="53">
        <v>28701</v>
      </c>
      <c r="G1154" s="53">
        <v>1699</v>
      </c>
      <c r="H1154" s="53">
        <v>530</v>
      </c>
      <c r="I1154" s="139">
        <v>115842</v>
      </c>
    </row>
    <row r="1155" spans="1:9" ht="14.1" customHeight="1" x14ac:dyDescent="0.2">
      <c r="A1155" s="175">
        <v>5463</v>
      </c>
      <c r="B1155" s="176" t="s">
        <v>653</v>
      </c>
      <c r="C1155" s="175"/>
      <c r="D1155" s="177">
        <v>511323</v>
      </c>
      <c r="E1155" s="80">
        <v>0</v>
      </c>
      <c r="F1155" s="80">
        <v>172828</v>
      </c>
      <c r="G1155" s="80">
        <v>10227</v>
      </c>
      <c r="H1155" s="80">
        <v>8239</v>
      </c>
      <c r="I1155" s="81">
        <v>702617</v>
      </c>
    </row>
    <row r="1156" spans="1:9" ht="14.1" customHeight="1" x14ac:dyDescent="0.2">
      <c r="A1156" s="170">
        <v>5461</v>
      </c>
      <c r="B1156" s="171" t="s">
        <v>654</v>
      </c>
      <c r="C1156" s="170">
        <v>3111</v>
      </c>
      <c r="D1156" s="138">
        <v>377936</v>
      </c>
      <c r="E1156" s="53">
        <v>0</v>
      </c>
      <c r="F1156" s="53">
        <v>127742</v>
      </c>
      <c r="G1156" s="53">
        <v>7559</v>
      </c>
      <c r="H1156" s="53">
        <v>7507</v>
      </c>
      <c r="I1156" s="139">
        <v>520744</v>
      </c>
    </row>
    <row r="1157" spans="1:9" ht="14.1" customHeight="1" x14ac:dyDescent="0.2">
      <c r="A1157" s="170">
        <v>5461</v>
      </c>
      <c r="B1157" s="174" t="s">
        <v>654</v>
      </c>
      <c r="C1157" s="64">
        <v>3141</v>
      </c>
      <c r="D1157" s="138">
        <v>20570</v>
      </c>
      <c r="E1157" s="53">
        <v>0</v>
      </c>
      <c r="F1157" s="53">
        <v>6952</v>
      </c>
      <c r="G1157" s="53">
        <v>412</v>
      </c>
      <c r="H1157" s="53">
        <v>-322</v>
      </c>
      <c r="I1157" s="139">
        <v>27612</v>
      </c>
    </row>
    <row r="1158" spans="1:9" ht="14.1" customHeight="1" x14ac:dyDescent="0.2">
      <c r="A1158" s="175">
        <v>5461</v>
      </c>
      <c r="B1158" s="179" t="s">
        <v>655</v>
      </c>
      <c r="C1158" s="180"/>
      <c r="D1158" s="164">
        <v>398506</v>
      </c>
      <c r="E1158" s="101">
        <v>0</v>
      </c>
      <c r="F1158" s="101">
        <v>134694</v>
      </c>
      <c r="G1158" s="101">
        <v>7971</v>
      </c>
      <c r="H1158" s="101">
        <v>7185</v>
      </c>
      <c r="I1158" s="102">
        <v>548356</v>
      </c>
    </row>
    <row r="1159" spans="1:9" ht="14.1" customHeight="1" x14ac:dyDescent="0.2">
      <c r="A1159" s="170">
        <v>5466</v>
      </c>
      <c r="B1159" s="171" t="s">
        <v>656</v>
      </c>
      <c r="C1159" s="170">
        <v>3111</v>
      </c>
      <c r="D1159" s="138">
        <v>1143149</v>
      </c>
      <c r="E1159" s="53">
        <v>16667</v>
      </c>
      <c r="F1159" s="53">
        <v>392018</v>
      </c>
      <c r="G1159" s="53">
        <v>22863</v>
      </c>
      <c r="H1159" s="53">
        <v>13159</v>
      </c>
      <c r="I1159" s="139">
        <v>1587856</v>
      </c>
    </row>
    <row r="1160" spans="1:9" ht="14.1" customHeight="1" x14ac:dyDescent="0.2">
      <c r="A1160" s="170">
        <v>5466</v>
      </c>
      <c r="B1160" s="171" t="s">
        <v>656</v>
      </c>
      <c r="C1160" s="170">
        <v>3141</v>
      </c>
      <c r="D1160" s="138">
        <v>139955</v>
      </c>
      <c r="E1160" s="53">
        <v>0</v>
      </c>
      <c r="F1160" s="53">
        <v>47305</v>
      </c>
      <c r="G1160" s="53">
        <v>2799</v>
      </c>
      <c r="H1160" s="53">
        <v>1146</v>
      </c>
      <c r="I1160" s="139">
        <v>191205</v>
      </c>
    </row>
    <row r="1161" spans="1:9" ht="14.1" customHeight="1" x14ac:dyDescent="0.2">
      <c r="A1161" s="175">
        <v>5466</v>
      </c>
      <c r="B1161" s="176" t="s">
        <v>657</v>
      </c>
      <c r="C1161" s="175"/>
      <c r="D1161" s="164">
        <v>1283104</v>
      </c>
      <c r="E1161" s="101">
        <v>16667</v>
      </c>
      <c r="F1161" s="101">
        <v>439323</v>
      </c>
      <c r="G1161" s="101">
        <v>25662</v>
      </c>
      <c r="H1161" s="101">
        <v>14305</v>
      </c>
      <c r="I1161" s="102">
        <v>1779061</v>
      </c>
    </row>
    <row r="1162" spans="1:9" ht="14.1" customHeight="1" x14ac:dyDescent="0.2">
      <c r="A1162" s="60">
        <v>5702</v>
      </c>
      <c r="B1162" s="181" t="s">
        <v>658</v>
      </c>
      <c r="C1162" s="182">
        <v>3233</v>
      </c>
      <c r="D1162" s="138">
        <v>484410</v>
      </c>
      <c r="E1162" s="53">
        <v>0</v>
      </c>
      <c r="F1162" s="53">
        <v>163730</v>
      </c>
      <c r="G1162" s="53">
        <v>9689</v>
      </c>
      <c r="H1162" s="53">
        <v>8091</v>
      </c>
      <c r="I1162" s="139">
        <v>665920</v>
      </c>
    </row>
    <row r="1163" spans="1:9" ht="14.1" customHeight="1" x14ac:dyDescent="0.2">
      <c r="A1163" s="180">
        <v>5702</v>
      </c>
      <c r="B1163" s="179" t="s">
        <v>659</v>
      </c>
      <c r="C1163" s="180"/>
      <c r="D1163" s="177">
        <v>484410</v>
      </c>
      <c r="E1163" s="80">
        <v>0</v>
      </c>
      <c r="F1163" s="80">
        <v>163730</v>
      </c>
      <c r="G1163" s="80">
        <v>9689</v>
      </c>
      <c r="H1163" s="80">
        <v>8091</v>
      </c>
      <c r="I1163" s="81">
        <v>665920</v>
      </c>
    </row>
    <row r="1164" spans="1:9" ht="14.1" customHeight="1" x14ac:dyDescent="0.2">
      <c r="A1164" s="172">
        <v>5458</v>
      </c>
      <c r="B1164" s="173" t="s">
        <v>660</v>
      </c>
      <c r="C1164" s="172">
        <v>3113</v>
      </c>
      <c r="D1164" s="138">
        <v>4519128</v>
      </c>
      <c r="E1164" s="53">
        <v>58333</v>
      </c>
      <c r="F1164" s="53">
        <v>1547182</v>
      </c>
      <c r="G1164" s="53">
        <v>90382</v>
      </c>
      <c r="H1164" s="53">
        <v>200744</v>
      </c>
      <c r="I1164" s="139">
        <v>6415769</v>
      </c>
    </row>
    <row r="1165" spans="1:9" ht="14.1" customHeight="1" x14ac:dyDescent="0.2">
      <c r="A1165" s="170">
        <v>5458</v>
      </c>
      <c r="B1165" s="174" t="s">
        <v>660</v>
      </c>
      <c r="C1165" s="64">
        <v>3141</v>
      </c>
      <c r="D1165" s="138">
        <v>421227</v>
      </c>
      <c r="E1165" s="53">
        <v>0</v>
      </c>
      <c r="F1165" s="53">
        <v>142375</v>
      </c>
      <c r="G1165" s="53">
        <v>8425</v>
      </c>
      <c r="H1165" s="53">
        <v>5884</v>
      </c>
      <c r="I1165" s="139">
        <v>577911</v>
      </c>
    </row>
    <row r="1166" spans="1:9" ht="14.1" customHeight="1" x14ac:dyDescent="0.2">
      <c r="A1166" s="172">
        <v>5458</v>
      </c>
      <c r="B1166" s="173" t="s">
        <v>660</v>
      </c>
      <c r="C1166" s="172">
        <v>3143</v>
      </c>
      <c r="D1166" s="138">
        <v>376499</v>
      </c>
      <c r="E1166" s="53">
        <v>0</v>
      </c>
      <c r="F1166" s="53">
        <v>127256</v>
      </c>
      <c r="G1166" s="53">
        <v>7530</v>
      </c>
      <c r="H1166" s="53">
        <v>1330</v>
      </c>
      <c r="I1166" s="139">
        <v>512615</v>
      </c>
    </row>
    <row r="1167" spans="1:9" ht="14.1" customHeight="1" x14ac:dyDescent="0.2">
      <c r="A1167" s="175">
        <v>5458</v>
      </c>
      <c r="B1167" s="176" t="s">
        <v>661</v>
      </c>
      <c r="C1167" s="175"/>
      <c r="D1167" s="177">
        <v>5316854</v>
      </c>
      <c r="E1167" s="80">
        <v>58333</v>
      </c>
      <c r="F1167" s="80">
        <v>1816813</v>
      </c>
      <c r="G1167" s="80">
        <v>106337</v>
      </c>
      <c r="H1167" s="80">
        <v>207958</v>
      </c>
      <c r="I1167" s="81">
        <v>7506295</v>
      </c>
    </row>
    <row r="1168" spans="1:9" ht="14.1" customHeight="1" x14ac:dyDescent="0.2">
      <c r="A1168" s="172">
        <v>5456</v>
      </c>
      <c r="B1168" s="173" t="s">
        <v>662</v>
      </c>
      <c r="C1168" s="172">
        <v>3113</v>
      </c>
      <c r="D1168" s="138">
        <v>5746000</v>
      </c>
      <c r="E1168" s="53">
        <v>24249</v>
      </c>
      <c r="F1168" s="53">
        <v>1950344</v>
      </c>
      <c r="G1168" s="53">
        <v>114920</v>
      </c>
      <c r="H1168" s="53">
        <v>169120</v>
      </c>
      <c r="I1168" s="139">
        <v>8004633</v>
      </c>
    </row>
    <row r="1169" spans="1:9" ht="14.1" customHeight="1" x14ac:dyDescent="0.2">
      <c r="A1169" s="170">
        <v>5456</v>
      </c>
      <c r="B1169" s="171" t="s">
        <v>662</v>
      </c>
      <c r="C1169" s="170">
        <v>3141</v>
      </c>
      <c r="D1169" s="138">
        <v>588189</v>
      </c>
      <c r="E1169" s="53">
        <v>12500</v>
      </c>
      <c r="F1169" s="53">
        <v>203033</v>
      </c>
      <c r="G1169" s="53">
        <v>11764</v>
      </c>
      <c r="H1169" s="53">
        <v>8553</v>
      </c>
      <c r="I1169" s="139">
        <v>824039</v>
      </c>
    </row>
    <row r="1170" spans="1:9" ht="14.1" customHeight="1" x14ac:dyDescent="0.2">
      <c r="A1170" s="172">
        <v>5456</v>
      </c>
      <c r="B1170" s="173" t="s">
        <v>662</v>
      </c>
      <c r="C1170" s="172">
        <v>3143</v>
      </c>
      <c r="D1170" s="138">
        <v>389601</v>
      </c>
      <c r="E1170" s="53">
        <v>2500</v>
      </c>
      <c r="F1170" s="53">
        <v>132531</v>
      </c>
      <c r="G1170" s="53">
        <v>7792</v>
      </c>
      <c r="H1170" s="53">
        <v>1417</v>
      </c>
      <c r="I1170" s="139">
        <v>533841</v>
      </c>
    </row>
    <row r="1171" spans="1:9" ht="14.1" customHeight="1" x14ac:dyDescent="0.2">
      <c r="A1171" s="175">
        <v>5456</v>
      </c>
      <c r="B1171" s="176" t="s">
        <v>663</v>
      </c>
      <c r="C1171" s="175"/>
      <c r="D1171" s="164">
        <v>6723790</v>
      </c>
      <c r="E1171" s="101">
        <v>39249</v>
      </c>
      <c r="F1171" s="101">
        <v>2285908</v>
      </c>
      <c r="G1171" s="101">
        <v>134476</v>
      </c>
      <c r="H1171" s="101">
        <v>179090</v>
      </c>
      <c r="I1171" s="102">
        <v>9362513</v>
      </c>
    </row>
    <row r="1172" spans="1:9" ht="14.1" customHeight="1" x14ac:dyDescent="0.2">
      <c r="A1172" s="170">
        <v>5481</v>
      </c>
      <c r="B1172" s="174" t="s">
        <v>664</v>
      </c>
      <c r="C1172" s="64">
        <v>3117</v>
      </c>
      <c r="D1172" s="138">
        <v>680701</v>
      </c>
      <c r="E1172" s="53">
        <v>37850</v>
      </c>
      <c r="F1172" s="53">
        <v>242870</v>
      </c>
      <c r="G1172" s="53">
        <v>13613</v>
      </c>
      <c r="H1172" s="53">
        <v>44325</v>
      </c>
      <c r="I1172" s="139">
        <v>1019359</v>
      </c>
    </row>
    <row r="1173" spans="1:9" ht="14.1" customHeight="1" x14ac:dyDescent="0.2">
      <c r="A1173" s="172">
        <v>5481</v>
      </c>
      <c r="B1173" s="173" t="s">
        <v>664</v>
      </c>
      <c r="C1173" s="172">
        <v>3143</v>
      </c>
      <c r="D1173" s="138">
        <v>122767</v>
      </c>
      <c r="E1173" s="53">
        <v>0</v>
      </c>
      <c r="F1173" s="53">
        <v>41495</v>
      </c>
      <c r="G1173" s="53">
        <v>2455</v>
      </c>
      <c r="H1173" s="53">
        <v>530</v>
      </c>
      <c r="I1173" s="139">
        <v>167247</v>
      </c>
    </row>
    <row r="1174" spans="1:9" ht="14.1" customHeight="1" x14ac:dyDescent="0.2">
      <c r="A1174" s="175">
        <v>5481</v>
      </c>
      <c r="B1174" s="176" t="s">
        <v>665</v>
      </c>
      <c r="C1174" s="175"/>
      <c r="D1174" s="164">
        <v>803468</v>
      </c>
      <c r="E1174" s="101">
        <v>37850</v>
      </c>
      <c r="F1174" s="101">
        <v>284365</v>
      </c>
      <c r="G1174" s="101">
        <v>16068</v>
      </c>
      <c r="H1174" s="101">
        <v>44855</v>
      </c>
      <c r="I1174" s="102">
        <v>1186606</v>
      </c>
    </row>
    <row r="1175" spans="1:9" ht="14.1" customHeight="1" x14ac:dyDescent="0.2">
      <c r="A1175" s="172">
        <v>5492</v>
      </c>
      <c r="B1175" s="174" t="s">
        <v>666</v>
      </c>
      <c r="C1175" s="64">
        <v>3114</v>
      </c>
      <c r="D1175" s="138">
        <v>1300760</v>
      </c>
      <c r="E1175" s="53">
        <v>80000</v>
      </c>
      <c r="F1175" s="53">
        <v>466697</v>
      </c>
      <c r="G1175" s="53">
        <v>26016</v>
      </c>
      <c r="H1175" s="53">
        <v>3283</v>
      </c>
      <c r="I1175" s="139">
        <v>1876756</v>
      </c>
    </row>
    <row r="1176" spans="1:9" ht="14.1" customHeight="1" x14ac:dyDescent="0.2">
      <c r="A1176" s="183">
        <v>5492</v>
      </c>
      <c r="B1176" s="184" t="s">
        <v>666</v>
      </c>
      <c r="C1176" s="183">
        <v>3143</v>
      </c>
      <c r="D1176" s="138">
        <v>64983</v>
      </c>
      <c r="E1176" s="53">
        <v>0</v>
      </c>
      <c r="F1176" s="53">
        <v>21964</v>
      </c>
      <c r="G1176" s="53">
        <v>1300</v>
      </c>
      <c r="H1176" s="53">
        <v>142</v>
      </c>
      <c r="I1176" s="139">
        <v>88389</v>
      </c>
    </row>
    <row r="1177" spans="1:9" ht="14.1" customHeight="1" x14ac:dyDescent="0.2">
      <c r="A1177" s="185">
        <v>5492</v>
      </c>
      <c r="B1177" s="186" t="s">
        <v>667</v>
      </c>
      <c r="C1177" s="185"/>
      <c r="D1177" s="164">
        <v>1365743</v>
      </c>
      <c r="E1177" s="101">
        <v>80000</v>
      </c>
      <c r="F1177" s="101">
        <v>488661</v>
      </c>
      <c r="G1177" s="101">
        <v>27316</v>
      </c>
      <c r="H1177" s="101">
        <v>3425</v>
      </c>
      <c r="I1177" s="102">
        <v>1965145</v>
      </c>
    </row>
    <row r="1178" spans="1:9" ht="14.1" customHeight="1" x14ac:dyDescent="0.2">
      <c r="A1178" s="172">
        <v>5457</v>
      </c>
      <c r="B1178" s="174" t="s">
        <v>668</v>
      </c>
      <c r="C1178" s="64">
        <v>3113</v>
      </c>
      <c r="D1178" s="138">
        <v>4145723</v>
      </c>
      <c r="E1178" s="53">
        <v>53781</v>
      </c>
      <c r="F1178" s="53">
        <v>1403659</v>
      </c>
      <c r="G1178" s="53">
        <v>82915</v>
      </c>
      <c r="H1178" s="53">
        <v>169575</v>
      </c>
      <c r="I1178" s="139">
        <v>5855653</v>
      </c>
    </row>
    <row r="1179" spans="1:9" ht="14.1" customHeight="1" x14ac:dyDescent="0.2">
      <c r="A1179" s="170">
        <v>5457</v>
      </c>
      <c r="B1179" s="171" t="s">
        <v>668</v>
      </c>
      <c r="C1179" s="170">
        <v>3141</v>
      </c>
      <c r="D1179" s="138">
        <v>140279</v>
      </c>
      <c r="E1179" s="53">
        <v>0</v>
      </c>
      <c r="F1179" s="53">
        <v>47414</v>
      </c>
      <c r="G1179" s="53">
        <v>2806</v>
      </c>
      <c r="H1179" s="53">
        <v>2985</v>
      </c>
      <c r="I1179" s="139">
        <v>193484</v>
      </c>
    </row>
    <row r="1180" spans="1:9" ht="14.1" customHeight="1" x14ac:dyDescent="0.2">
      <c r="A1180" s="172">
        <v>5457</v>
      </c>
      <c r="B1180" s="173" t="s">
        <v>668</v>
      </c>
      <c r="C1180" s="172">
        <v>3143</v>
      </c>
      <c r="D1180" s="138">
        <v>467793</v>
      </c>
      <c r="E1180" s="53">
        <v>0</v>
      </c>
      <c r="F1180" s="53">
        <v>158114</v>
      </c>
      <c r="G1180" s="53">
        <v>9356</v>
      </c>
      <c r="H1180" s="53">
        <v>2502</v>
      </c>
      <c r="I1180" s="139">
        <v>637765</v>
      </c>
    </row>
    <row r="1181" spans="1:9" ht="14.1" customHeight="1" x14ac:dyDescent="0.2">
      <c r="A1181" s="175">
        <v>5457</v>
      </c>
      <c r="B1181" s="176" t="s">
        <v>669</v>
      </c>
      <c r="C1181" s="175"/>
      <c r="D1181" s="177">
        <v>4753795</v>
      </c>
      <c r="E1181" s="80">
        <v>53781</v>
      </c>
      <c r="F1181" s="80">
        <v>1609187</v>
      </c>
      <c r="G1181" s="80">
        <v>95077</v>
      </c>
      <c r="H1181" s="80">
        <v>175062</v>
      </c>
      <c r="I1181" s="81">
        <v>6686902</v>
      </c>
    </row>
    <row r="1182" spans="1:9" ht="14.1" customHeight="1" x14ac:dyDescent="0.2">
      <c r="A1182" s="170">
        <v>5459</v>
      </c>
      <c r="B1182" s="171" t="s">
        <v>670</v>
      </c>
      <c r="C1182" s="170">
        <v>3231</v>
      </c>
      <c r="D1182" s="138">
        <v>2549644</v>
      </c>
      <c r="E1182" s="53">
        <v>0</v>
      </c>
      <c r="F1182" s="53">
        <v>861780</v>
      </c>
      <c r="G1182" s="53">
        <v>50993</v>
      </c>
      <c r="H1182" s="53">
        <v>10763</v>
      </c>
      <c r="I1182" s="139">
        <v>3473180</v>
      </c>
    </row>
    <row r="1183" spans="1:9" ht="14.1" customHeight="1" x14ac:dyDescent="0.2">
      <c r="A1183" s="175">
        <v>5459</v>
      </c>
      <c r="B1183" s="176" t="s">
        <v>671</v>
      </c>
      <c r="C1183" s="175"/>
      <c r="D1183" s="164">
        <v>2549644</v>
      </c>
      <c r="E1183" s="101">
        <v>0</v>
      </c>
      <c r="F1183" s="101">
        <v>861780</v>
      </c>
      <c r="G1183" s="101">
        <v>50993</v>
      </c>
      <c r="H1183" s="101">
        <v>10763</v>
      </c>
      <c r="I1183" s="102">
        <v>3473180</v>
      </c>
    </row>
    <row r="1184" spans="1:9" ht="14.1" customHeight="1" x14ac:dyDescent="0.2">
      <c r="A1184" s="170">
        <v>5482</v>
      </c>
      <c r="B1184" s="171" t="s">
        <v>672</v>
      </c>
      <c r="C1184" s="170">
        <v>3111</v>
      </c>
      <c r="D1184" s="138">
        <v>188523</v>
      </c>
      <c r="E1184" s="53">
        <v>0</v>
      </c>
      <c r="F1184" s="53">
        <v>63721</v>
      </c>
      <c r="G1184" s="53">
        <v>3771</v>
      </c>
      <c r="H1184" s="53">
        <v>4671</v>
      </c>
      <c r="I1184" s="139">
        <v>260686</v>
      </c>
    </row>
    <row r="1185" spans="1:9" ht="14.1" customHeight="1" x14ac:dyDescent="0.2">
      <c r="A1185" s="172">
        <v>5482</v>
      </c>
      <c r="B1185" s="171" t="s">
        <v>672</v>
      </c>
      <c r="C1185" s="170">
        <v>3117</v>
      </c>
      <c r="D1185" s="138">
        <v>416515</v>
      </c>
      <c r="E1185" s="53">
        <v>0</v>
      </c>
      <c r="F1185" s="53">
        <v>140782</v>
      </c>
      <c r="G1185" s="53">
        <v>8330</v>
      </c>
      <c r="H1185" s="53">
        <v>19759</v>
      </c>
      <c r="I1185" s="139">
        <v>585386</v>
      </c>
    </row>
    <row r="1186" spans="1:9" ht="14.1" customHeight="1" x14ac:dyDescent="0.2">
      <c r="A1186" s="170">
        <v>5482</v>
      </c>
      <c r="B1186" s="174" t="s">
        <v>672</v>
      </c>
      <c r="C1186" s="64">
        <v>3141</v>
      </c>
      <c r="D1186" s="138">
        <v>108370</v>
      </c>
      <c r="E1186" s="53">
        <v>0</v>
      </c>
      <c r="F1186" s="53">
        <v>36629</v>
      </c>
      <c r="G1186" s="53">
        <v>2167</v>
      </c>
      <c r="H1186" s="53">
        <v>708</v>
      </c>
      <c r="I1186" s="139">
        <v>147874</v>
      </c>
    </row>
    <row r="1187" spans="1:9" ht="14.1" customHeight="1" x14ac:dyDescent="0.2">
      <c r="A1187" s="172">
        <v>5482</v>
      </c>
      <c r="B1187" s="174" t="s">
        <v>672</v>
      </c>
      <c r="C1187" s="64">
        <v>3143</v>
      </c>
      <c r="D1187" s="138">
        <v>66770</v>
      </c>
      <c r="E1187" s="53">
        <v>0</v>
      </c>
      <c r="F1187" s="53">
        <v>22568</v>
      </c>
      <c r="G1187" s="53">
        <v>1336</v>
      </c>
      <c r="H1187" s="53">
        <v>285</v>
      </c>
      <c r="I1187" s="139">
        <v>90959</v>
      </c>
    </row>
    <row r="1188" spans="1:9" ht="14.1" customHeight="1" x14ac:dyDescent="0.2">
      <c r="A1188" s="175">
        <v>5482</v>
      </c>
      <c r="B1188" s="179" t="s">
        <v>673</v>
      </c>
      <c r="C1188" s="180"/>
      <c r="D1188" s="164">
        <v>780178</v>
      </c>
      <c r="E1188" s="101">
        <v>0</v>
      </c>
      <c r="F1188" s="101">
        <v>263700</v>
      </c>
      <c r="G1188" s="101">
        <v>15604</v>
      </c>
      <c r="H1188" s="101">
        <v>25423</v>
      </c>
      <c r="I1188" s="102">
        <v>1084905</v>
      </c>
    </row>
    <row r="1189" spans="1:9" ht="14.1" customHeight="1" x14ac:dyDescent="0.2">
      <c r="A1189" s="170">
        <v>3421</v>
      </c>
      <c r="B1189" s="171" t="s">
        <v>674</v>
      </c>
      <c r="C1189" s="170">
        <v>3111</v>
      </c>
      <c r="D1189" s="138">
        <v>530605</v>
      </c>
      <c r="E1189" s="53">
        <v>5000</v>
      </c>
      <c r="F1189" s="53">
        <v>181035</v>
      </c>
      <c r="G1189" s="53">
        <v>10612</v>
      </c>
      <c r="H1189" s="53">
        <v>10978</v>
      </c>
      <c r="I1189" s="139">
        <v>738230</v>
      </c>
    </row>
    <row r="1190" spans="1:9" ht="14.1" customHeight="1" x14ac:dyDescent="0.2">
      <c r="A1190" s="172">
        <v>3421</v>
      </c>
      <c r="B1190" s="171" t="s">
        <v>674</v>
      </c>
      <c r="C1190" s="170">
        <v>3141</v>
      </c>
      <c r="D1190" s="138">
        <v>98034</v>
      </c>
      <c r="E1190" s="53">
        <v>0</v>
      </c>
      <c r="F1190" s="53">
        <v>33135</v>
      </c>
      <c r="G1190" s="53">
        <v>1961</v>
      </c>
      <c r="H1190" s="53">
        <v>653</v>
      </c>
      <c r="I1190" s="139">
        <v>133783</v>
      </c>
    </row>
    <row r="1191" spans="1:9" ht="14.1" customHeight="1" x14ac:dyDescent="0.2">
      <c r="A1191" s="175">
        <v>3421</v>
      </c>
      <c r="B1191" s="176" t="s">
        <v>675</v>
      </c>
      <c r="C1191" s="175"/>
      <c r="D1191" s="164">
        <v>628639</v>
      </c>
      <c r="E1191" s="101">
        <v>5000</v>
      </c>
      <c r="F1191" s="101">
        <v>214170</v>
      </c>
      <c r="G1191" s="101">
        <v>12573</v>
      </c>
      <c r="H1191" s="101">
        <v>11631</v>
      </c>
      <c r="I1191" s="102">
        <v>872013</v>
      </c>
    </row>
    <row r="1192" spans="1:9" ht="14.1" customHeight="1" x14ac:dyDescent="0.2">
      <c r="A1192" s="172">
        <v>3420</v>
      </c>
      <c r="B1192" s="173" t="s">
        <v>676</v>
      </c>
      <c r="C1192" s="172">
        <v>3113</v>
      </c>
      <c r="D1192" s="138">
        <v>1674895</v>
      </c>
      <c r="E1192" s="53">
        <v>21667</v>
      </c>
      <c r="F1192" s="53">
        <v>573438</v>
      </c>
      <c r="G1192" s="53">
        <v>33497</v>
      </c>
      <c r="H1192" s="53">
        <v>75475</v>
      </c>
      <c r="I1192" s="139">
        <v>2378972</v>
      </c>
    </row>
    <row r="1193" spans="1:9" ht="14.1" customHeight="1" x14ac:dyDescent="0.2">
      <c r="A1193" s="170">
        <v>3420</v>
      </c>
      <c r="B1193" s="174" t="s">
        <v>676</v>
      </c>
      <c r="C1193" s="64">
        <v>3141</v>
      </c>
      <c r="D1193" s="138">
        <v>177448</v>
      </c>
      <c r="E1193" s="53">
        <v>-2667</v>
      </c>
      <c r="F1193" s="53">
        <v>59076</v>
      </c>
      <c r="G1193" s="53">
        <v>3549</v>
      </c>
      <c r="H1193" s="53">
        <v>1983</v>
      </c>
      <c r="I1193" s="139">
        <v>239389</v>
      </c>
    </row>
    <row r="1194" spans="1:9" ht="14.1" customHeight="1" x14ac:dyDescent="0.2">
      <c r="A1194" s="183">
        <v>3420</v>
      </c>
      <c r="B1194" s="184" t="s">
        <v>676</v>
      </c>
      <c r="C1194" s="183">
        <v>3143</v>
      </c>
      <c r="D1194" s="138">
        <v>112257</v>
      </c>
      <c r="E1194" s="53">
        <v>-167</v>
      </c>
      <c r="F1194" s="53">
        <v>37886</v>
      </c>
      <c r="G1194" s="53">
        <v>2246</v>
      </c>
      <c r="H1194" s="53">
        <v>475</v>
      </c>
      <c r="I1194" s="139">
        <v>152697</v>
      </c>
    </row>
    <row r="1195" spans="1:9" ht="14.1" customHeight="1" x14ac:dyDescent="0.2">
      <c r="A1195" s="185">
        <v>3420</v>
      </c>
      <c r="B1195" s="186" t="s">
        <v>677</v>
      </c>
      <c r="C1195" s="185"/>
      <c r="D1195" s="164">
        <v>1964600</v>
      </c>
      <c r="E1195" s="101">
        <v>18833</v>
      </c>
      <c r="F1195" s="101">
        <v>670400</v>
      </c>
      <c r="G1195" s="101">
        <v>39292</v>
      </c>
      <c r="H1195" s="101">
        <v>77933</v>
      </c>
      <c r="I1195" s="102">
        <v>2771058</v>
      </c>
    </row>
    <row r="1196" spans="1:9" ht="14.1" customHeight="1" x14ac:dyDescent="0.2">
      <c r="A1196" s="172">
        <v>5493</v>
      </c>
      <c r="B1196" s="173" t="s">
        <v>678</v>
      </c>
      <c r="C1196" s="172">
        <v>3111</v>
      </c>
      <c r="D1196" s="138">
        <v>220992</v>
      </c>
      <c r="E1196" s="53">
        <v>0</v>
      </c>
      <c r="F1196" s="53">
        <v>74695</v>
      </c>
      <c r="G1196" s="53">
        <v>4420</v>
      </c>
      <c r="H1196" s="53">
        <v>4471</v>
      </c>
      <c r="I1196" s="139">
        <v>304578</v>
      </c>
    </row>
    <row r="1197" spans="1:9" ht="14.1" customHeight="1" x14ac:dyDescent="0.2">
      <c r="A1197" s="172">
        <v>5493</v>
      </c>
      <c r="B1197" s="173" t="s">
        <v>678</v>
      </c>
      <c r="C1197" s="172">
        <v>3141</v>
      </c>
      <c r="D1197" s="138">
        <v>12422</v>
      </c>
      <c r="E1197" s="53">
        <v>0</v>
      </c>
      <c r="F1197" s="53">
        <v>4199</v>
      </c>
      <c r="G1197" s="53">
        <v>249</v>
      </c>
      <c r="H1197" s="53">
        <v>185</v>
      </c>
      <c r="I1197" s="139">
        <v>17055</v>
      </c>
    </row>
    <row r="1198" spans="1:9" ht="14.1" customHeight="1" x14ac:dyDescent="0.2">
      <c r="A1198" s="187">
        <v>5493</v>
      </c>
      <c r="B1198" s="176" t="s">
        <v>679</v>
      </c>
      <c r="C1198" s="175"/>
      <c r="D1198" s="164">
        <v>233414</v>
      </c>
      <c r="E1198" s="101">
        <v>0</v>
      </c>
      <c r="F1198" s="101">
        <v>78894</v>
      </c>
      <c r="G1198" s="101">
        <v>4669</v>
      </c>
      <c r="H1198" s="101">
        <v>4656</v>
      </c>
      <c r="I1198" s="102">
        <v>321633</v>
      </c>
    </row>
    <row r="1199" spans="1:9" ht="14.1" customHeight="1" x14ac:dyDescent="0.2">
      <c r="A1199" s="172">
        <v>2463</v>
      </c>
      <c r="B1199" s="173" t="s">
        <v>680</v>
      </c>
      <c r="C1199" s="172">
        <v>3113</v>
      </c>
      <c r="D1199" s="138">
        <v>936461</v>
      </c>
      <c r="E1199" s="53">
        <v>1500</v>
      </c>
      <c r="F1199" s="53">
        <v>317031</v>
      </c>
      <c r="G1199" s="53">
        <v>18729</v>
      </c>
      <c r="H1199" s="53">
        <v>18185</v>
      </c>
      <c r="I1199" s="139">
        <v>1291906</v>
      </c>
    </row>
    <row r="1200" spans="1:9" ht="14.1" customHeight="1" x14ac:dyDescent="0.2">
      <c r="A1200" s="172">
        <v>2463</v>
      </c>
      <c r="B1200" s="171" t="s">
        <v>680</v>
      </c>
      <c r="C1200" s="170">
        <v>3141</v>
      </c>
      <c r="D1200" s="138">
        <v>87271</v>
      </c>
      <c r="E1200" s="53">
        <v>0</v>
      </c>
      <c r="F1200" s="53">
        <v>29498</v>
      </c>
      <c r="G1200" s="53">
        <v>1745</v>
      </c>
      <c r="H1200" s="53">
        <v>794</v>
      </c>
      <c r="I1200" s="139">
        <v>119308</v>
      </c>
    </row>
    <row r="1201" spans="1:9" ht="14.1" customHeight="1" x14ac:dyDescent="0.2">
      <c r="A1201" s="172">
        <v>2463</v>
      </c>
      <c r="B1201" s="173" t="s">
        <v>680</v>
      </c>
      <c r="C1201" s="172">
        <v>3143</v>
      </c>
      <c r="D1201" s="138">
        <v>74742</v>
      </c>
      <c r="E1201" s="53">
        <v>0</v>
      </c>
      <c r="F1201" s="53">
        <v>25263</v>
      </c>
      <c r="G1201" s="53">
        <v>1494</v>
      </c>
      <c r="H1201" s="53">
        <v>275</v>
      </c>
      <c r="I1201" s="139">
        <v>101774</v>
      </c>
    </row>
    <row r="1202" spans="1:9" ht="14.1" customHeight="1" x14ac:dyDescent="0.2">
      <c r="A1202" s="175">
        <v>2463</v>
      </c>
      <c r="B1202" s="176" t="s">
        <v>681</v>
      </c>
      <c r="C1202" s="175"/>
      <c r="D1202" s="164">
        <v>1098474</v>
      </c>
      <c r="E1202" s="101">
        <v>1500</v>
      </c>
      <c r="F1202" s="101">
        <v>371792</v>
      </c>
      <c r="G1202" s="101">
        <v>21968</v>
      </c>
      <c r="H1202" s="101">
        <v>19254</v>
      </c>
      <c r="I1202" s="102">
        <v>1512988</v>
      </c>
    </row>
    <row r="1203" spans="1:9" ht="14.1" customHeight="1" x14ac:dyDescent="0.2">
      <c r="A1203" s="170">
        <v>3427</v>
      </c>
      <c r="B1203" s="171" t="s">
        <v>682</v>
      </c>
      <c r="C1203" s="170">
        <v>3111</v>
      </c>
      <c r="D1203" s="138">
        <v>287359</v>
      </c>
      <c r="E1203" s="53">
        <v>0</v>
      </c>
      <c r="F1203" s="53">
        <v>97127</v>
      </c>
      <c r="G1203" s="53">
        <v>5748</v>
      </c>
      <c r="H1203" s="53">
        <v>7306</v>
      </c>
      <c r="I1203" s="139">
        <v>397540</v>
      </c>
    </row>
    <row r="1204" spans="1:9" ht="14.1" customHeight="1" x14ac:dyDescent="0.2">
      <c r="A1204" s="172">
        <v>3427</v>
      </c>
      <c r="B1204" s="173" t="s">
        <v>682</v>
      </c>
      <c r="C1204" s="172">
        <v>3113</v>
      </c>
      <c r="D1204" s="138">
        <v>1698759</v>
      </c>
      <c r="E1204" s="53">
        <v>-8336</v>
      </c>
      <c r="F1204" s="53">
        <v>571363</v>
      </c>
      <c r="G1204" s="53">
        <v>33975</v>
      </c>
      <c r="H1204" s="53">
        <v>59222</v>
      </c>
      <c r="I1204" s="139">
        <v>2354983</v>
      </c>
    </row>
    <row r="1205" spans="1:9" ht="14.1" customHeight="1" x14ac:dyDescent="0.2">
      <c r="A1205" s="172">
        <v>3427</v>
      </c>
      <c r="B1205" s="171" t="s">
        <v>682</v>
      </c>
      <c r="C1205" s="170">
        <v>3141</v>
      </c>
      <c r="D1205" s="138">
        <v>225026</v>
      </c>
      <c r="E1205" s="53">
        <v>0</v>
      </c>
      <c r="F1205" s="53">
        <v>76059</v>
      </c>
      <c r="G1205" s="53">
        <v>4500</v>
      </c>
      <c r="H1205" s="53">
        <v>2198</v>
      </c>
      <c r="I1205" s="139">
        <v>307783</v>
      </c>
    </row>
    <row r="1206" spans="1:9" ht="14.1" customHeight="1" x14ac:dyDescent="0.2">
      <c r="A1206" s="172">
        <v>3427</v>
      </c>
      <c r="B1206" s="173" t="s">
        <v>682</v>
      </c>
      <c r="C1206" s="172">
        <v>3143</v>
      </c>
      <c r="D1206" s="138">
        <v>111679</v>
      </c>
      <c r="E1206" s="53">
        <v>0</v>
      </c>
      <c r="F1206" s="53">
        <v>37748</v>
      </c>
      <c r="G1206" s="53">
        <v>2234</v>
      </c>
      <c r="H1206" s="53">
        <v>418</v>
      </c>
      <c r="I1206" s="139">
        <v>152079</v>
      </c>
    </row>
    <row r="1207" spans="1:9" ht="14.1" customHeight="1" x14ac:dyDescent="0.2">
      <c r="A1207" s="175">
        <v>3427</v>
      </c>
      <c r="B1207" s="176" t="s">
        <v>683</v>
      </c>
      <c r="C1207" s="175"/>
      <c r="D1207" s="164">
        <v>2322823</v>
      </c>
      <c r="E1207" s="101">
        <v>-8336</v>
      </c>
      <c r="F1207" s="101">
        <v>782297</v>
      </c>
      <c r="G1207" s="101">
        <v>46457</v>
      </c>
      <c r="H1207" s="101">
        <v>69144</v>
      </c>
      <c r="I1207" s="102">
        <v>3212385</v>
      </c>
    </row>
    <row r="1208" spans="1:9" ht="14.1" customHeight="1" x14ac:dyDescent="0.2">
      <c r="A1208" s="170">
        <v>5484</v>
      </c>
      <c r="B1208" s="171" t="s">
        <v>684</v>
      </c>
      <c r="C1208" s="170">
        <v>3111</v>
      </c>
      <c r="D1208" s="138">
        <v>571854</v>
      </c>
      <c r="E1208" s="53">
        <v>0</v>
      </c>
      <c r="F1208" s="53">
        <v>193287</v>
      </c>
      <c r="G1208" s="53">
        <v>11437</v>
      </c>
      <c r="H1208" s="53">
        <v>10377</v>
      </c>
      <c r="I1208" s="139">
        <v>786955</v>
      </c>
    </row>
    <row r="1209" spans="1:9" ht="14.1" customHeight="1" x14ac:dyDescent="0.2">
      <c r="A1209" s="170">
        <v>5484</v>
      </c>
      <c r="B1209" s="171" t="s">
        <v>684</v>
      </c>
      <c r="C1209" s="170">
        <v>3141</v>
      </c>
      <c r="D1209" s="138">
        <v>147921</v>
      </c>
      <c r="E1209" s="53">
        <v>0</v>
      </c>
      <c r="F1209" s="53">
        <v>49997</v>
      </c>
      <c r="G1209" s="53">
        <v>2958</v>
      </c>
      <c r="H1209" s="53">
        <v>1156</v>
      </c>
      <c r="I1209" s="139">
        <v>202032</v>
      </c>
    </row>
    <row r="1210" spans="1:9" ht="14.1" customHeight="1" x14ac:dyDescent="0.2">
      <c r="A1210" s="175">
        <v>5484</v>
      </c>
      <c r="B1210" s="176" t="s">
        <v>685</v>
      </c>
      <c r="C1210" s="175"/>
      <c r="D1210" s="164">
        <v>719775</v>
      </c>
      <c r="E1210" s="101">
        <v>0</v>
      </c>
      <c r="F1210" s="101">
        <v>243284</v>
      </c>
      <c r="G1210" s="101">
        <v>14395</v>
      </c>
      <c r="H1210" s="101">
        <v>11533</v>
      </c>
      <c r="I1210" s="102">
        <v>988987</v>
      </c>
    </row>
    <row r="1211" spans="1:9" ht="14.1" customHeight="1" x14ac:dyDescent="0.2">
      <c r="A1211" s="170">
        <v>5485</v>
      </c>
      <c r="B1211" s="174" t="s">
        <v>686</v>
      </c>
      <c r="C1211" s="64">
        <v>3117</v>
      </c>
      <c r="D1211" s="138">
        <v>655631</v>
      </c>
      <c r="E1211" s="53">
        <v>0</v>
      </c>
      <c r="F1211" s="53">
        <v>221604</v>
      </c>
      <c r="G1211" s="53">
        <v>13113</v>
      </c>
      <c r="H1211" s="53">
        <v>46856</v>
      </c>
      <c r="I1211" s="139">
        <v>937204</v>
      </c>
    </row>
    <row r="1212" spans="1:9" ht="14.1" customHeight="1" x14ac:dyDescent="0.2">
      <c r="A1212" s="172">
        <v>5485</v>
      </c>
      <c r="B1212" s="171" t="s">
        <v>686</v>
      </c>
      <c r="C1212" s="170">
        <v>3141</v>
      </c>
      <c r="D1212" s="138">
        <v>35576</v>
      </c>
      <c r="E1212" s="53">
        <v>0</v>
      </c>
      <c r="F1212" s="53">
        <v>12025</v>
      </c>
      <c r="G1212" s="53">
        <v>711</v>
      </c>
      <c r="H1212" s="53">
        <v>534</v>
      </c>
      <c r="I1212" s="139">
        <v>48846</v>
      </c>
    </row>
    <row r="1213" spans="1:9" ht="14.1" customHeight="1" x14ac:dyDescent="0.2">
      <c r="A1213" s="172">
        <v>5485</v>
      </c>
      <c r="B1213" s="174" t="s">
        <v>686</v>
      </c>
      <c r="C1213" s="64">
        <v>3143</v>
      </c>
      <c r="D1213" s="138">
        <v>84332</v>
      </c>
      <c r="E1213" s="53">
        <v>0</v>
      </c>
      <c r="F1213" s="53">
        <v>28504</v>
      </c>
      <c r="G1213" s="53">
        <v>1687</v>
      </c>
      <c r="H1213" s="53">
        <v>351</v>
      </c>
      <c r="I1213" s="139">
        <v>114874</v>
      </c>
    </row>
    <row r="1214" spans="1:9" ht="14.1" customHeight="1" x14ac:dyDescent="0.2">
      <c r="A1214" s="175">
        <v>5485</v>
      </c>
      <c r="B1214" s="179" t="s">
        <v>687</v>
      </c>
      <c r="C1214" s="180"/>
      <c r="D1214" s="164">
        <v>775539</v>
      </c>
      <c r="E1214" s="101">
        <v>0</v>
      </c>
      <c r="F1214" s="101">
        <v>262133</v>
      </c>
      <c r="G1214" s="101">
        <v>15511</v>
      </c>
      <c r="H1214" s="101">
        <v>47741</v>
      </c>
      <c r="I1214" s="102">
        <v>1100924</v>
      </c>
    </row>
    <row r="1215" spans="1:9" ht="14.1" customHeight="1" x14ac:dyDescent="0.2">
      <c r="A1215" s="170">
        <v>5434</v>
      </c>
      <c r="B1215" s="171" t="s">
        <v>688</v>
      </c>
      <c r="C1215" s="170">
        <v>3111</v>
      </c>
      <c r="D1215" s="138">
        <v>396361</v>
      </c>
      <c r="E1215" s="53">
        <v>0</v>
      </c>
      <c r="F1215" s="53">
        <v>133971</v>
      </c>
      <c r="G1215" s="53">
        <v>7927</v>
      </c>
      <c r="H1215" s="53">
        <v>6506</v>
      </c>
      <c r="I1215" s="139">
        <v>544765</v>
      </c>
    </row>
    <row r="1216" spans="1:9" ht="14.1" customHeight="1" x14ac:dyDescent="0.2">
      <c r="A1216" s="170">
        <v>5434</v>
      </c>
      <c r="B1216" s="171" t="s">
        <v>688</v>
      </c>
      <c r="C1216" s="170">
        <v>3141</v>
      </c>
      <c r="D1216" s="138">
        <v>68970</v>
      </c>
      <c r="E1216" s="53">
        <v>0</v>
      </c>
      <c r="F1216" s="53">
        <v>23311</v>
      </c>
      <c r="G1216" s="53">
        <v>1380</v>
      </c>
      <c r="H1216" s="53">
        <v>396</v>
      </c>
      <c r="I1216" s="139">
        <v>94057</v>
      </c>
    </row>
    <row r="1217" spans="1:9" ht="14.1" customHeight="1" x14ac:dyDescent="0.2">
      <c r="A1217" s="175">
        <v>5434</v>
      </c>
      <c r="B1217" s="176" t="s">
        <v>689</v>
      </c>
      <c r="C1217" s="175"/>
      <c r="D1217" s="164">
        <v>465331</v>
      </c>
      <c r="E1217" s="101">
        <v>0</v>
      </c>
      <c r="F1217" s="101">
        <v>157282</v>
      </c>
      <c r="G1217" s="101">
        <v>9307</v>
      </c>
      <c r="H1217" s="101">
        <v>6902</v>
      </c>
      <c r="I1217" s="102">
        <v>638822</v>
      </c>
    </row>
    <row r="1218" spans="1:9" ht="14.1" customHeight="1" x14ac:dyDescent="0.2">
      <c r="A1218" s="170">
        <v>5433</v>
      </c>
      <c r="B1218" s="171" t="s">
        <v>690</v>
      </c>
      <c r="C1218" s="170">
        <v>3117</v>
      </c>
      <c r="D1218" s="138">
        <v>431664</v>
      </c>
      <c r="E1218" s="53">
        <v>0</v>
      </c>
      <c r="F1218" s="53">
        <v>145903</v>
      </c>
      <c r="G1218" s="53">
        <v>8634</v>
      </c>
      <c r="H1218" s="53">
        <v>20806</v>
      </c>
      <c r="I1218" s="139">
        <v>607007</v>
      </c>
    </row>
    <row r="1219" spans="1:9" ht="14.1" customHeight="1" x14ac:dyDescent="0.2">
      <c r="A1219" s="170">
        <v>5433</v>
      </c>
      <c r="B1219" s="171" t="s">
        <v>690</v>
      </c>
      <c r="C1219" s="170">
        <v>3141</v>
      </c>
      <c r="D1219" s="138">
        <v>52469</v>
      </c>
      <c r="E1219" s="53">
        <v>0</v>
      </c>
      <c r="F1219" s="53">
        <v>17735</v>
      </c>
      <c r="G1219" s="53">
        <v>1049</v>
      </c>
      <c r="H1219" s="53">
        <v>381</v>
      </c>
      <c r="I1219" s="139">
        <v>71634</v>
      </c>
    </row>
    <row r="1220" spans="1:9" ht="14.1" customHeight="1" x14ac:dyDescent="0.2">
      <c r="A1220" s="172">
        <v>5433</v>
      </c>
      <c r="B1220" s="173" t="s">
        <v>690</v>
      </c>
      <c r="C1220" s="172">
        <v>3143</v>
      </c>
      <c r="D1220" s="138">
        <v>73334</v>
      </c>
      <c r="E1220" s="53">
        <v>0</v>
      </c>
      <c r="F1220" s="53">
        <v>24787</v>
      </c>
      <c r="G1220" s="53">
        <v>1467</v>
      </c>
      <c r="H1220" s="53">
        <v>285</v>
      </c>
      <c r="I1220" s="139">
        <v>99873</v>
      </c>
    </row>
    <row r="1221" spans="1:9" ht="14.1" customHeight="1" x14ac:dyDescent="0.2">
      <c r="A1221" s="175">
        <v>5433</v>
      </c>
      <c r="B1221" s="176" t="s">
        <v>691</v>
      </c>
      <c r="C1221" s="175"/>
      <c r="D1221" s="164">
        <v>557467</v>
      </c>
      <c r="E1221" s="101">
        <v>0</v>
      </c>
      <c r="F1221" s="101">
        <v>188425</v>
      </c>
      <c r="G1221" s="101">
        <v>11150</v>
      </c>
      <c r="H1221" s="101">
        <v>21472</v>
      </c>
      <c r="I1221" s="102">
        <v>778514</v>
      </c>
    </row>
    <row r="1222" spans="1:9" ht="14.1" customHeight="1" x14ac:dyDescent="0.2">
      <c r="A1222" s="170">
        <v>5486</v>
      </c>
      <c r="B1222" s="171" t="s">
        <v>692</v>
      </c>
      <c r="C1222" s="170">
        <v>3111</v>
      </c>
      <c r="D1222" s="138">
        <v>261607</v>
      </c>
      <c r="E1222" s="53">
        <v>0</v>
      </c>
      <c r="F1222" s="53">
        <v>88423</v>
      </c>
      <c r="G1222" s="53">
        <v>5232</v>
      </c>
      <c r="H1222" s="53">
        <v>2570</v>
      </c>
      <c r="I1222" s="139">
        <v>357832</v>
      </c>
    </row>
    <row r="1223" spans="1:9" ht="14.1" customHeight="1" x14ac:dyDescent="0.2">
      <c r="A1223" s="172">
        <v>5486</v>
      </c>
      <c r="B1223" s="171" t="s">
        <v>692</v>
      </c>
      <c r="C1223" s="170">
        <v>3141</v>
      </c>
      <c r="D1223" s="138">
        <v>48254</v>
      </c>
      <c r="E1223" s="53">
        <v>0</v>
      </c>
      <c r="F1223" s="53">
        <v>16310</v>
      </c>
      <c r="G1223" s="53">
        <v>966</v>
      </c>
      <c r="H1223" s="53">
        <v>244</v>
      </c>
      <c r="I1223" s="139">
        <v>65774</v>
      </c>
    </row>
    <row r="1224" spans="1:9" ht="14.1" customHeight="1" x14ac:dyDescent="0.2">
      <c r="A1224" s="175">
        <v>5486</v>
      </c>
      <c r="B1224" s="176" t="s">
        <v>693</v>
      </c>
      <c r="C1224" s="175"/>
      <c r="D1224" s="177">
        <v>309861</v>
      </c>
      <c r="E1224" s="80">
        <v>0</v>
      </c>
      <c r="F1224" s="80">
        <v>104733</v>
      </c>
      <c r="G1224" s="80">
        <v>6198</v>
      </c>
      <c r="H1224" s="80">
        <v>2814</v>
      </c>
      <c r="I1224" s="81">
        <v>423606</v>
      </c>
    </row>
    <row r="1225" spans="1:9" ht="14.1" customHeight="1" x14ac:dyDescent="0.2">
      <c r="A1225" s="170">
        <v>2440</v>
      </c>
      <c r="B1225" s="171" t="s">
        <v>694</v>
      </c>
      <c r="C1225" s="170">
        <v>3111</v>
      </c>
      <c r="D1225" s="138">
        <v>251007</v>
      </c>
      <c r="E1225" s="53">
        <v>0</v>
      </c>
      <c r="F1225" s="53">
        <v>84841</v>
      </c>
      <c r="G1225" s="53">
        <v>5020</v>
      </c>
      <c r="H1225" s="53">
        <v>4405</v>
      </c>
      <c r="I1225" s="139">
        <v>345273</v>
      </c>
    </row>
    <row r="1226" spans="1:9" ht="14.1" customHeight="1" x14ac:dyDescent="0.2">
      <c r="A1226" s="170">
        <v>2440</v>
      </c>
      <c r="B1226" s="171" t="s">
        <v>694</v>
      </c>
      <c r="C1226" s="170">
        <v>3141</v>
      </c>
      <c r="D1226" s="138">
        <v>50861</v>
      </c>
      <c r="E1226" s="53">
        <v>0</v>
      </c>
      <c r="F1226" s="53">
        <v>17191</v>
      </c>
      <c r="G1226" s="53">
        <v>1018</v>
      </c>
      <c r="H1226" s="53">
        <v>248</v>
      </c>
      <c r="I1226" s="139">
        <v>69318</v>
      </c>
    </row>
    <row r="1227" spans="1:9" ht="14.1" customHeight="1" x14ac:dyDescent="0.2">
      <c r="A1227" s="175">
        <v>2440</v>
      </c>
      <c r="B1227" s="176" t="s">
        <v>695</v>
      </c>
      <c r="C1227" s="175"/>
      <c r="D1227" s="177">
        <v>301868</v>
      </c>
      <c r="E1227" s="80">
        <v>0</v>
      </c>
      <c r="F1227" s="80">
        <v>102032</v>
      </c>
      <c r="G1227" s="80">
        <v>6038</v>
      </c>
      <c r="H1227" s="80">
        <v>4653</v>
      </c>
      <c r="I1227" s="81">
        <v>414591</v>
      </c>
    </row>
    <row r="1228" spans="1:9" ht="14.1" customHeight="1" x14ac:dyDescent="0.2">
      <c r="A1228" s="170">
        <v>2303</v>
      </c>
      <c r="B1228" s="171" t="s">
        <v>696</v>
      </c>
      <c r="C1228" s="170">
        <v>3111</v>
      </c>
      <c r="D1228" s="138">
        <v>350186</v>
      </c>
      <c r="E1228" s="53">
        <v>-2952</v>
      </c>
      <c r="F1228" s="53">
        <v>117365</v>
      </c>
      <c r="G1228" s="53">
        <v>7003</v>
      </c>
      <c r="H1228" s="53">
        <v>6739</v>
      </c>
      <c r="I1228" s="139">
        <v>478341</v>
      </c>
    </row>
    <row r="1229" spans="1:9" ht="14.1" customHeight="1" x14ac:dyDescent="0.2">
      <c r="A1229" s="172">
        <v>2303</v>
      </c>
      <c r="B1229" s="171" t="s">
        <v>696</v>
      </c>
      <c r="C1229" s="170">
        <v>3117</v>
      </c>
      <c r="D1229" s="138">
        <v>530768</v>
      </c>
      <c r="E1229" s="53">
        <v>0</v>
      </c>
      <c r="F1229" s="53">
        <v>179400</v>
      </c>
      <c r="G1229" s="53">
        <v>10615</v>
      </c>
      <c r="H1229" s="53">
        <v>18176</v>
      </c>
      <c r="I1229" s="139">
        <v>738959</v>
      </c>
    </row>
    <row r="1230" spans="1:9" ht="14.1" customHeight="1" x14ac:dyDescent="0.2">
      <c r="A1230" s="188">
        <v>2303</v>
      </c>
      <c r="B1230" s="189" t="s">
        <v>696</v>
      </c>
      <c r="C1230" s="188">
        <v>3141</v>
      </c>
      <c r="D1230" s="138">
        <v>119320</v>
      </c>
      <c r="E1230" s="53">
        <v>10000</v>
      </c>
      <c r="F1230" s="53">
        <v>43711</v>
      </c>
      <c r="G1230" s="53">
        <v>2387</v>
      </c>
      <c r="H1230" s="53">
        <v>863</v>
      </c>
      <c r="I1230" s="139">
        <v>176281</v>
      </c>
    </row>
    <row r="1231" spans="1:9" ht="14.1" customHeight="1" x14ac:dyDescent="0.2">
      <c r="A1231" s="172">
        <v>2303</v>
      </c>
      <c r="B1231" s="173" t="s">
        <v>696</v>
      </c>
      <c r="C1231" s="172">
        <v>3143</v>
      </c>
      <c r="D1231" s="138">
        <v>72161</v>
      </c>
      <c r="E1231" s="53">
        <v>0</v>
      </c>
      <c r="F1231" s="53">
        <v>24390</v>
      </c>
      <c r="G1231" s="53">
        <v>1443</v>
      </c>
      <c r="H1231" s="53">
        <v>237</v>
      </c>
      <c r="I1231" s="139">
        <v>98231</v>
      </c>
    </row>
    <row r="1232" spans="1:9" ht="14.1" customHeight="1" x14ac:dyDescent="0.2">
      <c r="A1232" s="175">
        <v>2303</v>
      </c>
      <c r="B1232" s="176" t="s">
        <v>697</v>
      </c>
      <c r="C1232" s="175"/>
      <c r="D1232" s="177">
        <v>1072435</v>
      </c>
      <c r="E1232" s="80">
        <v>7048</v>
      </c>
      <c r="F1232" s="80">
        <v>364866</v>
      </c>
      <c r="G1232" s="80">
        <v>21448</v>
      </c>
      <c r="H1232" s="80">
        <v>26015</v>
      </c>
      <c r="I1232" s="81">
        <v>1491812</v>
      </c>
    </row>
    <row r="1233" spans="1:9" ht="14.1" customHeight="1" x14ac:dyDescent="0.2">
      <c r="A1233" s="170">
        <v>5437</v>
      </c>
      <c r="B1233" s="171" t="s">
        <v>698</v>
      </c>
      <c r="C1233" s="170">
        <v>3111</v>
      </c>
      <c r="D1233" s="138">
        <v>624322</v>
      </c>
      <c r="E1233" s="53">
        <v>0</v>
      </c>
      <c r="F1233" s="53">
        <v>211021</v>
      </c>
      <c r="G1233" s="53">
        <v>12487</v>
      </c>
      <c r="H1233" s="53">
        <v>10342</v>
      </c>
      <c r="I1233" s="139">
        <v>858172</v>
      </c>
    </row>
    <row r="1234" spans="1:9" ht="14.1" customHeight="1" x14ac:dyDescent="0.2">
      <c r="A1234" s="170">
        <v>5437</v>
      </c>
      <c r="B1234" s="171" t="s">
        <v>698</v>
      </c>
      <c r="C1234" s="170">
        <v>3141</v>
      </c>
      <c r="D1234" s="138">
        <v>158794</v>
      </c>
      <c r="E1234" s="53">
        <v>0</v>
      </c>
      <c r="F1234" s="53">
        <v>53672</v>
      </c>
      <c r="G1234" s="53">
        <v>3176</v>
      </c>
      <c r="H1234" s="53">
        <v>1189</v>
      </c>
      <c r="I1234" s="139">
        <v>216831</v>
      </c>
    </row>
    <row r="1235" spans="1:9" ht="14.1" customHeight="1" x14ac:dyDescent="0.2">
      <c r="A1235" s="175">
        <v>5437</v>
      </c>
      <c r="B1235" s="176" t="s">
        <v>699</v>
      </c>
      <c r="C1235" s="175"/>
      <c r="D1235" s="177">
        <v>783116</v>
      </c>
      <c r="E1235" s="80">
        <v>0</v>
      </c>
      <c r="F1235" s="80">
        <v>264693</v>
      </c>
      <c r="G1235" s="80">
        <v>15663</v>
      </c>
      <c r="H1235" s="80">
        <v>11531</v>
      </c>
      <c r="I1235" s="81">
        <v>1075003</v>
      </c>
    </row>
    <row r="1236" spans="1:9" ht="14.1" customHeight="1" x14ac:dyDescent="0.2">
      <c r="A1236" s="170">
        <v>5438</v>
      </c>
      <c r="B1236" s="174" t="s">
        <v>700</v>
      </c>
      <c r="C1236" s="64">
        <v>3117</v>
      </c>
      <c r="D1236" s="138">
        <v>525981</v>
      </c>
      <c r="E1236" s="53">
        <v>0</v>
      </c>
      <c r="F1236" s="53">
        <v>177782</v>
      </c>
      <c r="G1236" s="53">
        <v>10519</v>
      </c>
      <c r="H1236" s="53">
        <v>30468</v>
      </c>
      <c r="I1236" s="139">
        <v>744750</v>
      </c>
    </row>
    <row r="1237" spans="1:9" ht="14.1" customHeight="1" x14ac:dyDescent="0.2">
      <c r="A1237" s="172">
        <v>5438</v>
      </c>
      <c r="B1237" s="173" t="s">
        <v>700</v>
      </c>
      <c r="C1237" s="172">
        <v>3143</v>
      </c>
      <c r="D1237" s="138">
        <v>80385</v>
      </c>
      <c r="E1237" s="53">
        <v>0</v>
      </c>
      <c r="F1237" s="53">
        <v>27170</v>
      </c>
      <c r="G1237" s="53">
        <v>1608</v>
      </c>
      <c r="H1237" s="53">
        <v>257</v>
      </c>
      <c r="I1237" s="139">
        <v>109420</v>
      </c>
    </row>
    <row r="1238" spans="1:9" ht="14.1" customHeight="1" x14ac:dyDescent="0.2">
      <c r="A1238" s="175">
        <v>5438</v>
      </c>
      <c r="B1238" s="176" t="s">
        <v>701</v>
      </c>
      <c r="C1238" s="175"/>
      <c r="D1238" s="177">
        <v>606366</v>
      </c>
      <c r="E1238" s="80">
        <v>0</v>
      </c>
      <c r="F1238" s="80">
        <v>204952</v>
      </c>
      <c r="G1238" s="80">
        <v>12127</v>
      </c>
      <c r="H1238" s="80">
        <v>30725</v>
      </c>
      <c r="I1238" s="81">
        <v>854170</v>
      </c>
    </row>
    <row r="1239" spans="1:9" ht="14.1" customHeight="1" x14ac:dyDescent="0.2">
      <c r="A1239" s="170">
        <v>2441</v>
      </c>
      <c r="B1239" s="171" t="s">
        <v>702</v>
      </c>
      <c r="C1239" s="170">
        <v>3111</v>
      </c>
      <c r="D1239" s="138">
        <v>420806</v>
      </c>
      <c r="E1239" s="53">
        <v>0</v>
      </c>
      <c r="F1239" s="53">
        <v>142233</v>
      </c>
      <c r="G1239" s="53">
        <v>8416</v>
      </c>
      <c r="H1239" s="53">
        <v>1408</v>
      </c>
      <c r="I1239" s="139">
        <v>572863</v>
      </c>
    </row>
    <row r="1240" spans="1:9" ht="14.1" customHeight="1" x14ac:dyDescent="0.2">
      <c r="A1240" s="188">
        <v>2441</v>
      </c>
      <c r="B1240" s="189" t="s">
        <v>702</v>
      </c>
      <c r="C1240" s="188">
        <v>3141</v>
      </c>
      <c r="D1240" s="138">
        <v>80355</v>
      </c>
      <c r="E1240" s="53">
        <v>0</v>
      </c>
      <c r="F1240" s="53">
        <v>27160</v>
      </c>
      <c r="G1240" s="53">
        <v>1607</v>
      </c>
      <c r="H1240" s="53">
        <v>497</v>
      </c>
      <c r="I1240" s="139">
        <v>109619</v>
      </c>
    </row>
    <row r="1241" spans="1:9" ht="14.1" customHeight="1" x14ac:dyDescent="0.2">
      <c r="A1241" s="185">
        <v>2441</v>
      </c>
      <c r="B1241" s="186" t="s">
        <v>703</v>
      </c>
      <c r="C1241" s="185"/>
      <c r="D1241" s="177">
        <v>501161</v>
      </c>
      <c r="E1241" s="80">
        <v>0</v>
      </c>
      <c r="F1241" s="80">
        <v>169393</v>
      </c>
      <c r="G1241" s="80">
        <v>10023</v>
      </c>
      <c r="H1241" s="80">
        <v>1905</v>
      </c>
      <c r="I1241" s="81">
        <v>682482</v>
      </c>
    </row>
    <row r="1242" spans="1:9" ht="14.1" customHeight="1" x14ac:dyDescent="0.2">
      <c r="A1242" s="190">
        <v>2496</v>
      </c>
      <c r="B1242" s="171" t="s">
        <v>704</v>
      </c>
      <c r="C1242" s="170">
        <v>3117</v>
      </c>
      <c r="D1242" s="138">
        <v>677855</v>
      </c>
      <c r="E1242" s="53">
        <v>834</v>
      </c>
      <c r="F1242" s="53">
        <v>229397</v>
      </c>
      <c r="G1242" s="53">
        <v>13557</v>
      </c>
      <c r="H1242" s="53">
        <v>29561</v>
      </c>
      <c r="I1242" s="139">
        <v>951204</v>
      </c>
    </row>
    <row r="1243" spans="1:9" ht="14.1" customHeight="1" x14ac:dyDescent="0.2">
      <c r="A1243" s="170">
        <v>2496</v>
      </c>
      <c r="B1243" s="171" t="s">
        <v>704</v>
      </c>
      <c r="C1243" s="170">
        <v>3141</v>
      </c>
      <c r="D1243" s="138">
        <v>72424</v>
      </c>
      <c r="E1243" s="53">
        <v>0</v>
      </c>
      <c r="F1243" s="53">
        <v>24480</v>
      </c>
      <c r="G1243" s="53">
        <v>1448</v>
      </c>
      <c r="H1243" s="53">
        <v>614</v>
      </c>
      <c r="I1243" s="139">
        <v>98966</v>
      </c>
    </row>
    <row r="1244" spans="1:9" ht="14.1" customHeight="1" x14ac:dyDescent="0.2">
      <c r="A1244" s="172">
        <v>2496</v>
      </c>
      <c r="B1244" s="174" t="s">
        <v>704</v>
      </c>
      <c r="C1244" s="64">
        <v>3143</v>
      </c>
      <c r="D1244" s="138">
        <v>127988</v>
      </c>
      <c r="E1244" s="53">
        <v>0</v>
      </c>
      <c r="F1244" s="53">
        <v>43260</v>
      </c>
      <c r="G1244" s="53">
        <v>2559</v>
      </c>
      <c r="H1244" s="53">
        <v>438</v>
      </c>
      <c r="I1244" s="139">
        <v>174245</v>
      </c>
    </row>
    <row r="1245" spans="1:9" ht="14.1" customHeight="1" x14ac:dyDescent="0.2">
      <c r="A1245" s="175">
        <v>2496</v>
      </c>
      <c r="B1245" s="179" t="s">
        <v>705</v>
      </c>
      <c r="C1245" s="180"/>
      <c r="D1245" s="177">
        <v>878267</v>
      </c>
      <c r="E1245" s="80">
        <v>834</v>
      </c>
      <c r="F1245" s="80">
        <v>297137</v>
      </c>
      <c r="G1245" s="80">
        <v>17564</v>
      </c>
      <c r="H1245" s="80">
        <v>30613</v>
      </c>
      <c r="I1245" s="81">
        <v>1224415</v>
      </c>
    </row>
    <row r="1246" spans="1:9" ht="14.1" customHeight="1" x14ac:dyDescent="0.2">
      <c r="A1246" s="170">
        <v>5440</v>
      </c>
      <c r="B1246" s="171" t="s">
        <v>706</v>
      </c>
      <c r="C1246" s="170">
        <v>3111</v>
      </c>
      <c r="D1246" s="138">
        <v>429879</v>
      </c>
      <c r="E1246" s="53">
        <v>0</v>
      </c>
      <c r="F1246" s="53">
        <v>145299</v>
      </c>
      <c r="G1246" s="53">
        <v>8597</v>
      </c>
      <c r="H1246" s="53">
        <v>375</v>
      </c>
      <c r="I1246" s="139">
        <v>584150</v>
      </c>
    </row>
    <row r="1247" spans="1:9" ht="14.1" customHeight="1" x14ac:dyDescent="0.2">
      <c r="A1247" s="170">
        <v>5440</v>
      </c>
      <c r="B1247" s="171" t="s">
        <v>706</v>
      </c>
      <c r="C1247" s="170">
        <v>3141</v>
      </c>
      <c r="D1247" s="138">
        <v>31327</v>
      </c>
      <c r="E1247" s="53">
        <v>0</v>
      </c>
      <c r="F1247" s="53">
        <v>10589</v>
      </c>
      <c r="G1247" s="53">
        <v>627</v>
      </c>
      <c r="H1247" s="53">
        <v>308</v>
      </c>
      <c r="I1247" s="139">
        <v>42851</v>
      </c>
    </row>
    <row r="1248" spans="1:9" ht="14.1" customHeight="1" x14ac:dyDescent="0.2">
      <c r="A1248" s="175">
        <v>5440</v>
      </c>
      <c r="B1248" s="176" t="s">
        <v>707</v>
      </c>
      <c r="C1248" s="175"/>
      <c r="D1248" s="177">
        <v>461206</v>
      </c>
      <c r="E1248" s="80">
        <v>0</v>
      </c>
      <c r="F1248" s="80">
        <v>155888</v>
      </c>
      <c r="G1248" s="80">
        <v>9224</v>
      </c>
      <c r="H1248" s="80">
        <v>683</v>
      </c>
      <c r="I1248" s="81">
        <v>627001</v>
      </c>
    </row>
    <row r="1249" spans="1:9" ht="14.1" customHeight="1" x14ac:dyDescent="0.2">
      <c r="A1249" s="172">
        <v>5441</v>
      </c>
      <c r="B1249" s="174" t="s">
        <v>708</v>
      </c>
      <c r="C1249" s="64">
        <v>3113</v>
      </c>
      <c r="D1249" s="138">
        <v>1645901</v>
      </c>
      <c r="E1249" s="53">
        <v>14125</v>
      </c>
      <c r="F1249" s="53">
        <v>561088</v>
      </c>
      <c r="G1249" s="53">
        <v>32918</v>
      </c>
      <c r="H1249" s="53">
        <v>47945</v>
      </c>
      <c r="I1249" s="139">
        <v>2301977</v>
      </c>
    </row>
    <row r="1250" spans="1:9" ht="14.1" customHeight="1" x14ac:dyDescent="0.2">
      <c r="A1250" s="172">
        <v>5441</v>
      </c>
      <c r="B1250" s="171" t="s">
        <v>708</v>
      </c>
      <c r="C1250" s="170">
        <v>3141</v>
      </c>
      <c r="D1250" s="138">
        <v>181136</v>
      </c>
      <c r="E1250" s="53">
        <v>4667</v>
      </c>
      <c r="F1250" s="53">
        <v>62802</v>
      </c>
      <c r="G1250" s="53">
        <v>3622</v>
      </c>
      <c r="H1250" s="53">
        <v>1763</v>
      </c>
      <c r="I1250" s="139">
        <v>253990</v>
      </c>
    </row>
    <row r="1251" spans="1:9" ht="14.1" customHeight="1" x14ac:dyDescent="0.2">
      <c r="A1251" s="172">
        <v>5441</v>
      </c>
      <c r="B1251" s="173" t="s">
        <v>708</v>
      </c>
      <c r="C1251" s="172">
        <v>3143</v>
      </c>
      <c r="D1251" s="138">
        <v>132315</v>
      </c>
      <c r="E1251" s="53">
        <v>834</v>
      </c>
      <c r="F1251" s="53">
        <v>45005</v>
      </c>
      <c r="G1251" s="53">
        <v>2647</v>
      </c>
      <c r="H1251" s="53">
        <v>475</v>
      </c>
      <c r="I1251" s="139">
        <v>181276</v>
      </c>
    </row>
    <row r="1252" spans="1:9" ht="14.1" customHeight="1" x14ac:dyDescent="0.2">
      <c r="A1252" s="175">
        <v>5441</v>
      </c>
      <c r="B1252" s="176" t="s">
        <v>709</v>
      </c>
      <c r="C1252" s="175"/>
      <c r="D1252" s="177">
        <v>1959352</v>
      </c>
      <c r="E1252" s="80">
        <v>19626</v>
      </c>
      <c r="F1252" s="80">
        <v>668895</v>
      </c>
      <c r="G1252" s="80">
        <v>39187</v>
      </c>
      <c r="H1252" s="80">
        <v>50183</v>
      </c>
      <c r="I1252" s="81">
        <v>2737243</v>
      </c>
    </row>
    <row r="1253" spans="1:9" ht="14.1" customHeight="1" x14ac:dyDescent="0.2">
      <c r="A1253" s="170">
        <v>2306</v>
      </c>
      <c r="B1253" s="171" t="s">
        <v>710</v>
      </c>
      <c r="C1253" s="170">
        <v>3111</v>
      </c>
      <c r="D1253" s="138">
        <v>272461</v>
      </c>
      <c r="E1253" s="53">
        <v>0</v>
      </c>
      <c r="F1253" s="53">
        <v>92092</v>
      </c>
      <c r="G1253" s="53">
        <v>5449</v>
      </c>
      <c r="H1253" s="53">
        <v>6673</v>
      </c>
      <c r="I1253" s="139">
        <v>376675</v>
      </c>
    </row>
    <row r="1254" spans="1:9" ht="14.1" customHeight="1" x14ac:dyDescent="0.2">
      <c r="A1254" s="170">
        <v>2306</v>
      </c>
      <c r="B1254" s="171" t="s">
        <v>710</v>
      </c>
      <c r="C1254" s="170">
        <v>3117</v>
      </c>
      <c r="D1254" s="138">
        <v>401938</v>
      </c>
      <c r="E1254" s="53">
        <v>0</v>
      </c>
      <c r="F1254" s="53">
        <v>135855</v>
      </c>
      <c r="G1254" s="53">
        <v>8039</v>
      </c>
      <c r="H1254" s="53">
        <v>14260</v>
      </c>
      <c r="I1254" s="139">
        <v>560092</v>
      </c>
    </row>
    <row r="1255" spans="1:9" ht="14.1" customHeight="1" x14ac:dyDescent="0.2">
      <c r="A1255" s="172">
        <v>2306</v>
      </c>
      <c r="B1255" s="171" t="s">
        <v>710</v>
      </c>
      <c r="C1255" s="170">
        <v>3141</v>
      </c>
      <c r="D1255" s="138">
        <v>113456</v>
      </c>
      <c r="E1255" s="53">
        <v>0</v>
      </c>
      <c r="F1255" s="53">
        <v>38348</v>
      </c>
      <c r="G1255" s="53">
        <v>2269</v>
      </c>
      <c r="H1255" s="53">
        <v>711</v>
      </c>
      <c r="I1255" s="139">
        <v>154784</v>
      </c>
    </row>
    <row r="1256" spans="1:9" ht="14.1" customHeight="1" x14ac:dyDescent="0.2">
      <c r="A1256" s="172">
        <v>2306</v>
      </c>
      <c r="B1256" s="173" t="s">
        <v>710</v>
      </c>
      <c r="C1256" s="172">
        <v>3143</v>
      </c>
      <c r="D1256" s="138">
        <v>60409</v>
      </c>
      <c r="E1256" s="53">
        <v>0</v>
      </c>
      <c r="F1256" s="53">
        <v>20418</v>
      </c>
      <c r="G1256" s="53">
        <v>1209</v>
      </c>
      <c r="H1256" s="53">
        <v>142</v>
      </c>
      <c r="I1256" s="139">
        <v>82178</v>
      </c>
    </row>
    <row r="1257" spans="1:9" ht="14.1" customHeight="1" x14ac:dyDescent="0.2">
      <c r="A1257" s="175">
        <v>2306</v>
      </c>
      <c r="B1257" s="176" t="s">
        <v>711</v>
      </c>
      <c r="C1257" s="175"/>
      <c r="D1257" s="164">
        <v>848264</v>
      </c>
      <c r="E1257" s="101">
        <v>0</v>
      </c>
      <c r="F1257" s="101">
        <v>286713</v>
      </c>
      <c r="G1257" s="101">
        <v>16966</v>
      </c>
      <c r="H1257" s="101">
        <v>21786</v>
      </c>
      <c r="I1257" s="102">
        <v>1173729</v>
      </c>
    </row>
    <row r="1258" spans="1:9" ht="14.1" customHeight="1" x14ac:dyDescent="0.2">
      <c r="A1258" s="170">
        <v>2447</v>
      </c>
      <c r="B1258" s="174" t="s">
        <v>712</v>
      </c>
      <c r="C1258" s="64">
        <v>3117</v>
      </c>
      <c r="D1258" s="138">
        <v>445752</v>
      </c>
      <c r="E1258" s="53">
        <v>2000</v>
      </c>
      <c r="F1258" s="53">
        <v>151340</v>
      </c>
      <c r="G1258" s="53">
        <v>8915</v>
      </c>
      <c r="H1258" s="53">
        <v>20533</v>
      </c>
      <c r="I1258" s="139">
        <v>628540</v>
      </c>
    </row>
    <row r="1259" spans="1:9" ht="14.1" customHeight="1" x14ac:dyDescent="0.2">
      <c r="A1259" s="170">
        <v>2447</v>
      </c>
      <c r="B1259" s="174" t="s">
        <v>712</v>
      </c>
      <c r="C1259" s="64">
        <v>3141</v>
      </c>
      <c r="D1259" s="138">
        <v>23435</v>
      </c>
      <c r="E1259" s="53">
        <v>0</v>
      </c>
      <c r="F1259" s="53">
        <v>7921</v>
      </c>
      <c r="G1259" s="53">
        <v>469</v>
      </c>
      <c r="H1259" s="53">
        <v>306</v>
      </c>
      <c r="I1259" s="139">
        <v>32131</v>
      </c>
    </row>
    <row r="1260" spans="1:9" ht="14.1" customHeight="1" x14ac:dyDescent="0.2">
      <c r="A1260" s="172">
        <v>2447</v>
      </c>
      <c r="B1260" s="173" t="s">
        <v>712</v>
      </c>
      <c r="C1260" s="172">
        <v>3143</v>
      </c>
      <c r="D1260" s="138">
        <v>85410</v>
      </c>
      <c r="E1260" s="53">
        <v>0</v>
      </c>
      <c r="F1260" s="53">
        <v>28868</v>
      </c>
      <c r="G1260" s="53">
        <v>1708</v>
      </c>
      <c r="H1260" s="53">
        <v>285</v>
      </c>
      <c r="I1260" s="139">
        <v>116271</v>
      </c>
    </row>
    <row r="1261" spans="1:9" ht="14.1" customHeight="1" x14ac:dyDescent="0.2">
      <c r="A1261" s="175">
        <v>2447</v>
      </c>
      <c r="B1261" s="176" t="s">
        <v>713</v>
      </c>
      <c r="C1261" s="175"/>
      <c r="D1261" s="164">
        <v>554597</v>
      </c>
      <c r="E1261" s="101">
        <v>2000</v>
      </c>
      <c r="F1261" s="101">
        <v>188129</v>
      </c>
      <c r="G1261" s="101">
        <v>11092</v>
      </c>
      <c r="H1261" s="101">
        <v>21124</v>
      </c>
      <c r="I1261" s="102">
        <v>776942</v>
      </c>
    </row>
    <row r="1262" spans="1:9" ht="14.1" customHeight="1" x14ac:dyDescent="0.2">
      <c r="A1262" s="170">
        <v>5455</v>
      </c>
      <c r="B1262" s="171" t="s">
        <v>714</v>
      </c>
      <c r="C1262" s="170">
        <v>3111</v>
      </c>
      <c r="D1262" s="138">
        <v>415594</v>
      </c>
      <c r="E1262" s="53">
        <v>0</v>
      </c>
      <c r="F1262" s="53">
        <v>140470</v>
      </c>
      <c r="G1262" s="53">
        <v>8312</v>
      </c>
      <c r="H1262" s="53">
        <v>6804</v>
      </c>
      <c r="I1262" s="139">
        <v>571180</v>
      </c>
    </row>
    <row r="1263" spans="1:9" ht="14.1" customHeight="1" x14ac:dyDescent="0.2">
      <c r="A1263" s="170">
        <v>5455</v>
      </c>
      <c r="B1263" s="171" t="s">
        <v>714</v>
      </c>
      <c r="C1263" s="170">
        <v>3117</v>
      </c>
      <c r="D1263" s="138">
        <v>401388</v>
      </c>
      <c r="E1263" s="53">
        <v>0</v>
      </c>
      <c r="F1263" s="53">
        <v>135669</v>
      </c>
      <c r="G1263" s="53">
        <v>8028</v>
      </c>
      <c r="H1263" s="53">
        <v>10785</v>
      </c>
      <c r="I1263" s="139">
        <v>555870</v>
      </c>
    </row>
    <row r="1264" spans="1:9" ht="14.1" customHeight="1" x14ac:dyDescent="0.2">
      <c r="A1264" s="170">
        <v>5455</v>
      </c>
      <c r="B1264" s="171" t="s">
        <v>714</v>
      </c>
      <c r="C1264" s="170">
        <v>3141</v>
      </c>
      <c r="D1264" s="138">
        <v>110763</v>
      </c>
      <c r="E1264" s="53">
        <v>0</v>
      </c>
      <c r="F1264" s="53">
        <v>37438</v>
      </c>
      <c r="G1264" s="53">
        <v>2215</v>
      </c>
      <c r="H1264" s="53">
        <v>729</v>
      </c>
      <c r="I1264" s="139">
        <v>151145</v>
      </c>
    </row>
    <row r="1265" spans="1:9" ht="14.1" customHeight="1" x14ac:dyDescent="0.2">
      <c r="A1265" s="172">
        <v>5455</v>
      </c>
      <c r="B1265" s="174" t="s">
        <v>714</v>
      </c>
      <c r="C1265" s="64">
        <v>3143</v>
      </c>
      <c r="D1265" s="138">
        <v>57955</v>
      </c>
      <c r="E1265" s="53">
        <v>0</v>
      </c>
      <c r="F1265" s="53">
        <v>19589</v>
      </c>
      <c r="G1265" s="53">
        <v>1159</v>
      </c>
      <c r="H1265" s="53">
        <v>198</v>
      </c>
      <c r="I1265" s="139">
        <v>78901</v>
      </c>
    </row>
    <row r="1266" spans="1:9" ht="14.1" customHeight="1" x14ac:dyDescent="0.2">
      <c r="A1266" s="175">
        <v>5455</v>
      </c>
      <c r="B1266" s="179" t="s">
        <v>715</v>
      </c>
      <c r="C1266" s="180"/>
      <c r="D1266" s="177">
        <v>985700</v>
      </c>
      <c r="E1266" s="80">
        <v>0</v>
      </c>
      <c r="F1266" s="80">
        <v>333166</v>
      </c>
      <c r="G1266" s="80">
        <v>19714</v>
      </c>
      <c r="H1266" s="80">
        <v>18516</v>
      </c>
      <c r="I1266" s="81">
        <v>1357096</v>
      </c>
    </row>
    <row r="1267" spans="1:9" ht="14.1" customHeight="1" x14ac:dyDescent="0.2">
      <c r="A1267" s="170">
        <v>5470</v>
      </c>
      <c r="B1267" s="171" t="s">
        <v>716</v>
      </c>
      <c r="C1267" s="170">
        <v>3111</v>
      </c>
      <c r="D1267" s="138">
        <v>423971</v>
      </c>
      <c r="E1267" s="53">
        <v>0</v>
      </c>
      <c r="F1267" s="53">
        <v>143303</v>
      </c>
      <c r="G1267" s="53">
        <v>8480</v>
      </c>
      <c r="H1267" s="53">
        <v>4037</v>
      </c>
      <c r="I1267" s="139">
        <v>579791</v>
      </c>
    </row>
    <row r="1268" spans="1:9" ht="14.1" customHeight="1" x14ac:dyDescent="0.2">
      <c r="A1268" s="188">
        <v>5470</v>
      </c>
      <c r="B1268" s="189" t="s">
        <v>716</v>
      </c>
      <c r="C1268" s="188">
        <v>3117</v>
      </c>
      <c r="D1268" s="138">
        <v>547602</v>
      </c>
      <c r="E1268" s="53">
        <v>0</v>
      </c>
      <c r="F1268" s="53">
        <v>185089</v>
      </c>
      <c r="G1268" s="53">
        <v>10952</v>
      </c>
      <c r="H1268" s="53">
        <v>23030</v>
      </c>
      <c r="I1268" s="139">
        <v>766673</v>
      </c>
    </row>
    <row r="1269" spans="1:9" ht="14.1" customHeight="1" x14ac:dyDescent="0.2">
      <c r="A1269" s="172">
        <v>5470</v>
      </c>
      <c r="B1269" s="171" t="s">
        <v>716</v>
      </c>
      <c r="C1269" s="170">
        <v>3141</v>
      </c>
      <c r="D1269" s="138">
        <v>109409</v>
      </c>
      <c r="E1269" s="53">
        <v>0</v>
      </c>
      <c r="F1269" s="53">
        <v>36980</v>
      </c>
      <c r="G1269" s="53">
        <v>2188</v>
      </c>
      <c r="H1269" s="53">
        <v>895</v>
      </c>
      <c r="I1269" s="139">
        <v>149472</v>
      </c>
    </row>
    <row r="1270" spans="1:9" ht="14.1" customHeight="1" x14ac:dyDescent="0.2">
      <c r="A1270" s="172">
        <v>5470</v>
      </c>
      <c r="B1270" s="173" t="s">
        <v>716</v>
      </c>
      <c r="C1270" s="172">
        <v>3143</v>
      </c>
      <c r="D1270" s="138">
        <v>65282</v>
      </c>
      <c r="E1270" s="53">
        <v>0</v>
      </c>
      <c r="F1270" s="53">
        <v>22066</v>
      </c>
      <c r="G1270" s="53">
        <v>1306</v>
      </c>
      <c r="H1270" s="53">
        <v>328</v>
      </c>
      <c r="I1270" s="139">
        <v>88982</v>
      </c>
    </row>
    <row r="1271" spans="1:9" ht="14.1" customHeight="1" thickBot="1" x14ac:dyDescent="0.25">
      <c r="A1271" s="191">
        <v>5470</v>
      </c>
      <c r="B1271" s="192" t="s">
        <v>717</v>
      </c>
      <c r="C1271" s="191"/>
      <c r="D1271" s="169">
        <v>1146264</v>
      </c>
      <c r="E1271" s="119">
        <v>0</v>
      </c>
      <c r="F1271" s="119">
        <v>387438</v>
      </c>
      <c r="G1271" s="119">
        <v>22926</v>
      </c>
      <c r="H1271" s="119">
        <v>28290</v>
      </c>
      <c r="I1271" s="120">
        <v>1584918</v>
      </c>
    </row>
    <row r="1272" spans="1:9" ht="14.1" customHeight="1" thickBot="1" x14ac:dyDescent="0.25">
      <c r="A1272" s="203"/>
      <c r="B1272" s="204" t="s">
        <v>718</v>
      </c>
      <c r="C1272" s="203"/>
      <c r="D1272" s="200">
        <v>49569413</v>
      </c>
      <c r="E1272" s="201">
        <v>306785</v>
      </c>
      <c r="F1272" s="201">
        <v>16842386</v>
      </c>
      <c r="G1272" s="201">
        <v>991395</v>
      </c>
      <c r="H1272" s="201">
        <v>1241162</v>
      </c>
      <c r="I1272" s="202">
        <v>68951141</v>
      </c>
    </row>
    <row r="1274" spans="1:9" ht="14.1" customHeight="1" x14ac:dyDescent="0.2">
      <c r="A1274" s="205"/>
      <c r="B1274" s="206" t="s">
        <v>719</v>
      </c>
      <c r="C1274" s="205"/>
      <c r="D1274" s="207">
        <f>D1272+D1136+D1042+D932+D852+D648+D602+D539+D408+D325</f>
        <v>632700715</v>
      </c>
      <c r="E1274" s="207">
        <f t="shared" ref="E1274:I1274" si="214">E1272+E1136+E1042+E932+E852+E648+E602+E539+E408+E325</f>
        <v>3331445</v>
      </c>
      <c r="F1274" s="207">
        <f t="shared" si="214"/>
        <v>214947842</v>
      </c>
      <c r="G1274" s="207">
        <f t="shared" si="214"/>
        <v>12654018</v>
      </c>
      <c r="H1274" s="207">
        <f t="shared" si="214"/>
        <v>15992185</v>
      </c>
      <c r="I1274" s="207">
        <f t="shared" si="214"/>
        <v>879626205</v>
      </c>
    </row>
    <row r="1275" spans="1:9" ht="14.1" customHeight="1" x14ac:dyDescent="0.2">
      <c r="I1275" s="208">
        <f>SUM(D1274:H1274)</f>
        <v>879626205</v>
      </c>
    </row>
  </sheetData>
  <mergeCells count="1">
    <mergeCell ref="D5:I5"/>
  </mergeCells>
  <pageMargins left="0.39370078740157483" right="0.19685039370078741" top="0.78740157480314965" bottom="0.78740157480314965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březen_duben</vt:lpstr>
      <vt:lpstr>březen_duben!Názvy_tisku</vt:lpstr>
    </vt:vector>
  </TitlesOfParts>
  <Company>kulk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Maryšková Andrea</cp:lastModifiedBy>
  <cp:lastPrinted>2021-03-03T09:28:17Z</cp:lastPrinted>
  <dcterms:created xsi:type="dcterms:W3CDTF">2009-03-06T07:28:09Z</dcterms:created>
  <dcterms:modified xsi:type="dcterms:W3CDTF">2021-12-15T13:08:01Z</dcterms:modified>
</cp:coreProperties>
</file>