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EDULK 2021\Rozpis dotace - záloha\"/>
    </mc:Choice>
  </mc:AlternateContent>
  <xr:revisionPtr revIDLastSave="0" documentId="8_{604EEA1A-A918-4CBA-AEC4-479268E8410F}" xr6:coauthVersionLast="47" xr6:coauthVersionMax="47" xr10:uidLastSave="{00000000-0000-0000-0000-000000000000}"/>
  <bookViews>
    <workbookView xWindow="-120" yWindow="-120" windowWidth="25440" windowHeight="15390" tabRatio="602" xr2:uid="{00000000-000D-0000-FFFF-FFFF00000000}"/>
  </bookViews>
  <sheets>
    <sheet name="listopad_prosinec_2021_ZÁLOHA" sheetId="53" r:id="rId1"/>
  </sheets>
  <definedNames>
    <definedName name="_xlnm._FilterDatabase" localSheetId="0" hidden="1">listopad_prosinec_2021_ZÁLOHA!$A$2:$A$1281</definedName>
    <definedName name="_xlnm.Print_Titles" localSheetId="0">listopad_prosinec_2021_ZÁLOHA!$1:$4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54" i="53" l="1"/>
  <c r="H854" i="53"/>
  <c r="G854" i="53"/>
  <c r="F854" i="53"/>
  <c r="E854" i="53"/>
  <c r="D854" i="53"/>
  <c r="I650" i="53"/>
  <c r="H650" i="53"/>
  <c r="G650" i="53"/>
  <c r="F650" i="53"/>
  <c r="E650" i="53"/>
  <c r="D650" i="53"/>
  <c r="I604" i="53"/>
  <c r="H604" i="53"/>
  <c r="G604" i="53"/>
  <c r="F604" i="53"/>
  <c r="E604" i="53"/>
  <c r="D604" i="53"/>
  <c r="I541" i="53"/>
  <c r="H541" i="53"/>
  <c r="G541" i="53"/>
  <c r="F541" i="53"/>
  <c r="E541" i="53"/>
  <c r="D541" i="53"/>
  <c r="I409" i="53" l="1"/>
  <c r="H409" i="53"/>
  <c r="G409" i="53"/>
  <c r="F409" i="53"/>
  <c r="E409" i="53"/>
  <c r="D409" i="53"/>
  <c r="I405" i="53"/>
  <c r="H405" i="53"/>
  <c r="G405" i="53"/>
  <c r="F405" i="53"/>
  <c r="E405" i="53"/>
  <c r="D405" i="53"/>
  <c r="I400" i="53"/>
  <c r="H400" i="53"/>
  <c r="G400" i="53"/>
  <c r="F400" i="53"/>
  <c r="E400" i="53"/>
  <c r="D400" i="53"/>
  <c r="I398" i="53"/>
  <c r="H398" i="53"/>
  <c r="G398" i="53"/>
  <c r="F398" i="53"/>
  <c r="E398" i="53"/>
  <c r="D398" i="53"/>
  <c r="I395" i="53"/>
  <c r="H395" i="53"/>
  <c r="G395" i="53"/>
  <c r="F395" i="53"/>
  <c r="E395" i="53"/>
  <c r="D395" i="53"/>
  <c r="I393" i="53"/>
  <c r="H393" i="53"/>
  <c r="G393" i="53"/>
  <c r="F393" i="53"/>
  <c r="E393" i="53"/>
  <c r="D393" i="53"/>
  <c r="I390" i="53"/>
  <c r="H390" i="53"/>
  <c r="G390" i="53"/>
  <c r="F390" i="53"/>
  <c r="E390" i="53"/>
  <c r="D390" i="53"/>
  <c r="I387" i="53"/>
  <c r="H387" i="53"/>
  <c r="G387" i="53"/>
  <c r="F387" i="53"/>
  <c r="E387" i="53"/>
  <c r="D387" i="53"/>
  <c r="I384" i="53"/>
  <c r="H384" i="53"/>
  <c r="G384" i="53"/>
  <c r="F384" i="53"/>
  <c r="E384" i="53"/>
  <c r="D384" i="53"/>
  <c r="I379" i="53"/>
  <c r="H379" i="53"/>
  <c r="G379" i="53"/>
  <c r="F379" i="53"/>
  <c r="E379" i="53"/>
  <c r="D379" i="53"/>
  <c r="I374" i="53"/>
  <c r="H374" i="53"/>
  <c r="G374" i="53"/>
  <c r="F374" i="53"/>
  <c r="E374" i="53"/>
  <c r="D374" i="53"/>
  <c r="I369" i="53"/>
  <c r="H369" i="53"/>
  <c r="G369" i="53"/>
  <c r="F369" i="53"/>
  <c r="E369" i="53"/>
  <c r="D369" i="53"/>
  <c r="I364" i="53"/>
  <c r="H364" i="53"/>
  <c r="G364" i="53"/>
  <c r="F364" i="53"/>
  <c r="E364" i="53"/>
  <c r="D364" i="53"/>
  <c r="I359" i="53"/>
  <c r="H359" i="53"/>
  <c r="G359" i="53"/>
  <c r="F359" i="53"/>
  <c r="E359" i="53"/>
  <c r="D359" i="53"/>
  <c r="I354" i="53"/>
  <c r="H354" i="53"/>
  <c r="G354" i="53"/>
  <c r="F354" i="53"/>
  <c r="E354" i="53"/>
  <c r="D354" i="53"/>
  <c r="I349" i="53"/>
  <c r="H349" i="53"/>
  <c r="G349" i="53"/>
  <c r="F349" i="53"/>
  <c r="E349" i="53"/>
  <c r="D349" i="53"/>
  <c r="I344" i="53"/>
  <c r="H344" i="53"/>
  <c r="G344" i="53"/>
  <c r="F344" i="53"/>
  <c r="E344" i="53"/>
  <c r="D344" i="53"/>
  <c r="I339" i="53"/>
  <c r="H339" i="53"/>
  <c r="G339" i="53"/>
  <c r="F339" i="53"/>
  <c r="E339" i="53"/>
  <c r="D339" i="53"/>
  <c r="I332" i="53"/>
  <c r="H332" i="53"/>
  <c r="G332" i="53"/>
  <c r="F332" i="53"/>
  <c r="E332" i="53"/>
  <c r="D332" i="53"/>
  <c r="I329" i="53"/>
  <c r="H329" i="53"/>
  <c r="G329" i="53"/>
  <c r="F329" i="53"/>
  <c r="E329" i="53"/>
  <c r="D329" i="53"/>
  <c r="I326" i="53"/>
  <c r="H326" i="53"/>
  <c r="G326" i="53"/>
  <c r="F326" i="53"/>
  <c r="E326" i="53"/>
  <c r="D326" i="53"/>
  <c r="I323" i="53"/>
  <c r="H323" i="53"/>
  <c r="G323" i="53"/>
  <c r="F323" i="53"/>
  <c r="E323" i="53"/>
  <c r="D323" i="53"/>
  <c r="I320" i="53"/>
  <c r="H320" i="53"/>
  <c r="G320" i="53"/>
  <c r="F320" i="53"/>
  <c r="E320" i="53"/>
  <c r="D320" i="53"/>
  <c r="A320" i="53"/>
  <c r="I315" i="53"/>
  <c r="H315" i="53"/>
  <c r="G315" i="53"/>
  <c r="F315" i="53"/>
  <c r="E315" i="53"/>
  <c r="D315" i="53"/>
  <c r="A315" i="53"/>
  <c r="I310" i="53"/>
  <c r="H310" i="53"/>
  <c r="G310" i="53"/>
  <c r="F310" i="53"/>
  <c r="E310" i="53"/>
  <c r="D310" i="53"/>
  <c r="A310" i="53"/>
  <c r="I305" i="53"/>
  <c r="H305" i="53"/>
  <c r="G305" i="53"/>
  <c r="F305" i="53"/>
  <c r="E305" i="53"/>
  <c r="D305" i="53"/>
  <c r="A305" i="53"/>
  <c r="I300" i="53"/>
  <c r="H300" i="53"/>
  <c r="G300" i="53"/>
  <c r="F300" i="53"/>
  <c r="E300" i="53"/>
  <c r="D300" i="53"/>
  <c r="A300" i="53"/>
  <c r="I295" i="53"/>
  <c r="H295" i="53"/>
  <c r="G295" i="53"/>
  <c r="F295" i="53"/>
  <c r="E295" i="53"/>
  <c r="D295" i="53"/>
  <c r="A295" i="53"/>
  <c r="I290" i="53"/>
  <c r="H290" i="53"/>
  <c r="G290" i="53"/>
  <c r="F290" i="53"/>
  <c r="E290" i="53"/>
  <c r="D290" i="53"/>
  <c r="A290" i="53"/>
  <c r="I286" i="53"/>
  <c r="H286" i="53"/>
  <c r="G286" i="53"/>
  <c r="F286" i="53"/>
  <c r="E286" i="53"/>
  <c r="D286" i="53"/>
  <c r="A286" i="53"/>
  <c r="I283" i="53"/>
  <c r="H283" i="53"/>
  <c r="G283" i="53"/>
  <c r="F283" i="53"/>
  <c r="E283" i="53"/>
  <c r="D283" i="53"/>
  <c r="A283" i="53"/>
  <c r="I279" i="53"/>
  <c r="H279" i="53"/>
  <c r="G279" i="53"/>
  <c r="F279" i="53"/>
  <c r="E279" i="53"/>
  <c r="D279" i="53"/>
  <c r="A279" i="53"/>
  <c r="I274" i="53"/>
  <c r="H274" i="53"/>
  <c r="G274" i="53"/>
  <c r="F274" i="53"/>
  <c r="E274" i="53"/>
  <c r="D274" i="53"/>
  <c r="A274" i="53"/>
  <c r="I271" i="53"/>
  <c r="H271" i="53"/>
  <c r="G271" i="53"/>
  <c r="F271" i="53"/>
  <c r="E271" i="53"/>
  <c r="D271" i="53"/>
  <c r="A271" i="53"/>
  <c r="I268" i="53"/>
  <c r="H268" i="53"/>
  <c r="G268" i="53"/>
  <c r="F268" i="53"/>
  <c r="E268" i="53"/>
  <c r="D268" i="53"/>
  <c r="A268" i="53"/>
  <c r="I263" i="53"/>
  <c r="H263" i="53"/>
  <c r="G263" i="53"/>
  <c r="F263" i="53"/>
  <c r="E263" i="53"/>
  <c r="D263" i="53"/>
  <c r="A263" i="53"/>
  <c r="I261" i="53"/>
  <c r="H261" i="53"/>
  <c r="G261" i="53"/>
  <c r="F261" i="53"/>
  <c r="E261" i="53"/>
  <c r="D261" i="53"/>
  <c r="A261" i="53"/>
  <c r="I258" i="53"/>
  <c r="H258" i="53"/>
  <c r="G258" i="53"/>
  <c r="F258" i="53"/>
  <c r="E258" i="53"/>
  <c r="D258" i="53"/>
  <c r="A258" i="53"/>
  <c r="I253" i="53"/>
  <c r="H253" i="53"/>
  <c r="G253" i="53"/>
  <c r="F253" i="53"/>
  <c r="E253" i="53"/>
  <c r="D253" i="53"/>
  <c r="A253" i="53"/>
  <c r="I250" i="53"/>
  <c r="H250" i="53"/>
  <c r="G250" i="53"/>
  <c r="F250" i="53"/>
  <c r="E250" i="53"/>
  <c r="D250" i="53"/>
  <c r="A250" i="53"/>
  <c r="I245" i="53"/>
  <c r="H245" i="53"/>
  <c r="G245" i="53"/>
  <c r="F245" i="53"/>
  <c r="E245" i="53"/>
  <c r="D245" i="53"/>
  <c r="A245" i="53"/>
  <c r="I241" i="53"/>
  <c r="H241" i="53"/>
  <c r="G241" i="53"/>
  <c r="F241" i="53"/>
  <c r="E241" i="53"/>
  <c r="D241" i="53"/>
  <c r="A241" i="53"/>
  <c r="I236" i="53"/>
  <c r="H236" i="53"/>
  <c r="G236" i="53"/>
  <c r="F236" i="53"/>
  <c r="E236" i="53"/>
  <c r="D236" i="53"/>
  <c r="A236" i="53"/>
  <c r="I233" i="53"/>
  <c r="H233" i="53"/>
  <c r="G233" i="53"/>
  <c r="F233" i="53"/>
  <c r="E233" i="53"/>
  <c r="D233" i="53"/>
  <c r="A233" i="53"/>
  <c r="I230" i="53"/>
  <c r="H230" i="53"/>
  <c r="G230" i="53"/>
  <c r="F230" i="53"/>
  <c r="E230" i="53"/>
  <c r="D230" i="53"/>
  <c r="A230" i="53"/>
  <c r="I227" i="53"/>
  <c r="H227" i="53"/>
  <c r="G227" i="53"/>
  <c r="F227" i="53"/>
  <c r="E227" i="53"/>
  <c r="D227" i="53"/>
  <c r="A227" i="53"/>
  <c r="I225" i="53"/>
  <c r="H225" i="53"/>
  <c r="G225" i="53"/>
  <c r="F225" i="53"/>
  <c r="E225" i="53"/>
  <c r="D225" i="53"/>
  <c r="A225" i="53"/>
  <c r="I221" i="53"/>
  <c r="H221" i="53"/>
  <c r="G221" i="53"/>
  <c r="F221" i="53"/>
  <c r="E221" i="53"/>
  <c r="D221" i="53"/>
  <c r="A221" i="53"/>
  <c r="I218" i="53"/>
  <c r="H218" i="53"/>
  <c r="G218" i="53"/>
  <c r="F218" i="53"/>
  <c r="E218" i="53"/>
  <c r="D218" i="53"/>
  <c r="A218" i="53"/>
  <c r="I213" i="53"/>
  <c r="H213" i="53"/>
  <c r="G213" i="53"/>
  <c r="F213" i="53"/>
  <c r="E213" i="53"/>
  <c r="D213" i="53"/>
  <c r="A213" i="53"/>
  <c r="I208" i="53"/>
  <c r="H208" i="53"/>
  <c r="G208" i="53"/>
  <c r="F208" i="53"/>
  <c r="E208" i="53"/>
  <c r="D208" i="53"/>
  <c r="A208" i="53"/>
  <c r="I206" i="53"/>
  <c r="H206" i="53"/>
  <c r="G206" i="53"/>
  <c r="F206" i="53"/>
  <c r="E206" i="53"/>
  <c r="D206" i="53"/>
  <c r="A206" i="53"/>
  <c r="I202" i="53"/>
  <c r="H202" i="53"/>
  <c r="G202" i="53"/>
  <c r="F202" i="53"/>
  <c r="E202" i="53"/>
  <c r="D202" i="53"/>
  <c r="A202" i="53"/>
  <c r="I199" i="53"/>
  <c r="H199" i="53"/>
  <c r="G199" i="53"/>
  <c r="F199" i="53"/>
  <c r="E199" i="53"/>
  <c r="D199" i="53"/>
  <c r="A199" i="53"/>
  <c r="I194" i="53"/>
  <c r="H194" i="53"/>
  <c r="G194" i="53"/>
  <c r="F194" i="53"/>
  <c r="E194" i="53"/>
  <c r="D194" i="53"/>
  <c r="A194" i="53"/>
  <c r="I191" i="53"/>
  <c r="H191" i="53"/>
  <c r="G191" i="53"/>
  <c r="F191" i="53"/>
  <c r="E191" i="53"/>
  <c r="D191" i="53"/>
  <c r="A191" i="53"/>
  <c r="I187" i="53"/>
  <c r="H187" i="53"/>
  <c r="G187" i="53"/>
  <c r="F187" i="53"/>
  <c r="E187" i="53"/>
  <c r="D187" i="53"/>
  <c r="A187" i="53"/>
  <c r="I184" i="53"/>
  <c r="H184" i="53"/>
  <c r="G184" i="53"/>
  <c r="F184" i="53"/>
  <c r="E184" i="53"/>
  <c r="D184" i="53"/>
  <c r="A184" i="53"/>
  <c r="I181" i="53"/>
  <c r="H181" i="53"/>
  <c r="G181" i="53"/>
  <c r="F181" i="53"/>
  <c r="E181" i="53"/>
  <c r="D181" i="53"/>
  <c r="A181" i="53"/>
  <c r="I179" i="53"/>
  <c r="H179" i="53"/>
  <c r="G179" i="53"/>
  <c r="F179" i="53"/>
  <c r="E179" i="53"/>
  <c r="D179" i="53"/>
  <c r="A179" i="53"/>
  <c r="I175" i="53"/>
  <c r="H175" i="53"/>
  <c r="G175" i="53"/>
  <c r="F175" i="53"/>
  <c r="E175" i="53"/>
  <c r="D175" i="53"/>
  <c r="A175" i="53"/>
  <c r="I171" i="53"/>
  <c r="H171" i="53"/>
  <c r="G171" i="53"/>
  <c r="F171" i="53"/>
  <c r="E171" i="53"/>
  <c r="D171" i="53"/>
  <c r="A171" i="53"/>
  <c r="I167" i="53"/>
  <c r="H167" i="53"/>
  <c r="G167" i="53"/>
  <c r="F167" i="53"/>
  <c r="E167" i="53"/>
  <c r="D167" i="53"/>
  <c r="A167" i="53"/>
  <c r="I163" i="53"/>
  <c r="H163" i="53"/>
  <c r="G163" i="53"/>
  <c r="F163" i="53"/>
  <c r="E163" i="53"/>
  <c r="D163" i="53"/>
  <c r="A163" i="53"/>
  <c r="I159" i="53"/>
  <c r="H159" i="53"/>
  <c r="G159" i="53"/>
  <c r="F159" i="53"/>
  <c r="E159" i="53"/>
  <c r="D159" i="53"/>
  <c r="A159" i="53"/>
  <c r="I155" i="53"/>
  <c r="H155" i="53"/>
  <c r="G155" i="53"/>
  <c r="F155" i="53"/>
  <c r="E155" i="53"/>
  <c r="D155" i="53"/>
  <c r="A155" i="53"/>
  <c r="I151" i="53"/>
  <c r="H151" i="53"/>
  <c r="G151" i="53"/>
  <c r="F151" i="53"/>
  <c r="E151" i="53"/>
  <c r="D151" i="53"/>
  <c r="A151" i="53"/>
  <c r="I146" i="53"/>
  <c r="H146" i="53"/>
  <c r="G146" i="53"/>
  <c r="F146" i="53"/>
  <c r="E146" i="53"/>
  <c r="D146" i="53"/>
  <c r="A146" i="53"/>
  <c r="I142" i="53"/>
  <c r="H142" i="53"/>
  <c r="G142" i="53"/>
  <c r="F142" i="53"/>
  <c r="E142" i="53"/>
  <c r="D142" i="53"/>
  <c r="A142" i="53"/>
  <c r="I138" i="53"/>
  <c r="H138" i="53"/>
  <c r="G138" i="53"/>
  <c r="F138" i="53"/>
  <c r="E138" i="53"/>
  <c r="D138" i="53"/>
  <c r="A138" i="53"/>
  <c r="I134" i="53"/>
  <c r="H134" i="53"/>
  <c r="G134" i="53"/>
  <c r="F134" i="53"/>
  <c r="E134" i="53"/>
  <c r="D134" i="53"/>
  <c r="A134" i="53"/>
  <c r="I129" i="53"/>
  <c r="H129" i="53"/>
  <c r="G129" i="53"/>
  <c r="F129" i="53"/>
  <c r="E129" i="53"/>
  <c r="D129" i="53"/>
  <c r="A129" i="53"/>
  <c r="I125" i="53"/>
  <c r="H125" i="53"/>
  <c r="G125" i="53"/>
  <c r="F125" i="53"/>
  <c r="E125" i="53"/>
  <c r="D125" i="53"/>
  <c r="A125" i="53"/>
  <c r="I122" i="53"/>
  <c r="H122" i="53"/>
  <c r="G122" i="53"/>
  <c r="F122" i="53"/>
  <c r="E122" i="53"/>
  <c r="D122" i="53"/>
  <c r="A122" i="53"/>
  <c r="I118" i="53"/>
  <c r="H118" i="53"/>
  <c r="G118" i="53"/>
  <c r="F118" i="53"/>
  <c r="E118" i="53"/>
  <c r="D118" i="53"/>
  <c r="A118" i="53"/>
  <c r="I115" i="53"/>
  <c r="H115" i="53"/>
  <c r="G115" i="53"/>
  <c r="F115" i="53"/>
  <c r="E115" i="53"/>
  <c r="D115" i="53"/>
  <c r="A115" i="53"/>
  <c r="I111" i="53"/>
  <c r="H111" i="53"/>
  <c r="G111" i="53"/>
  <c r="F111" i="53"/>
  <c r="E111" i="53"/>
  <c r="D111" i="53"/>
  <c r="A111" i="53"/>
  <c r="I107" i="53"/>
  <c r="H107" i="53"/>
  <c r="G107" i="53"/>
  <c r="F107" i="53"/>
  <c r="E107" i="53"/>
  <c r="D107" i="53"/>
  <c r="A107" i="53"/>
  <c r="I103" i="53"/>
  <c r="H103" i="53"/>
  <c r="G103" i="53"/>
  <c r="F103" i="53"/>
  <c r="E103" i="53"/>
  <c r="D103" i="53"/>
  <c r="A103" i="53"/>
  <c r="I98" i="53"/>
  <c r="H98" i="53"/>
  <c r="G98" i="53"/>
  <c r="F98" i="53"/>
  <c r="E98" i="53"/>
  <c r="D98" i="53"/>
  <c r="A98" i="53"/>
  <c r="I93" i="53"/>
  <c r="H93" i="53"/>
  <c r="G93" i="53"/>
  <c r="F93" i="53"/>
  <c r="E93" i="53"/>
  <c r="D93" i="53"/>
  <c r="A93" i="53"/>
  <c r="I90" i="53"/>
  <c r="H90" i="53"/>
  <c r="G90" i="53"/>
  <c r="F90" i="53"/>
  <c r="E90" i="53"/>
  <c r="D90" i="53"/>
  <c r="A90" i="53"/>
  <c r="I87" i="53"/>
  <c r="H87" i="53"/>
  <c r="G87" i="53"/>
  <c r="F87" i="53"/>
  <c r="E87" i="53"/>
  <c r="D87" i="53"/>
  <c r="A87" i="53"/>
  <c r="I84" i="53"/>
  <c r="H84" i="53"/>
  <c r="G84" i="53"/>
  <c r="F84" i="53"/>
  <c r="E84" i="53"/>
  <c r="D84" i="53"/>
  <c r="A84" i="53"/>
  <c r="I81" i="53"/>
  <c r="H81" i="53"/>
  <c r="G81" i="53"/>
  <c r="F81" i="53"/>
  <c r="E81" i="53"/>
  <c r="D81" i="53"/>
  <c r="A81" i="53"/>
  <c r="I78" i="53"/>
  <c r="H78" i="53"/>
  <c r="G78" i="53"/>
  <c r="F78" i="53"/>
  <c r="E78" i="53"/>
  <c r="D78" i="53"/>
  <c r="A78" i="53"/>
  <c r="I75" i="53"/>
  <c r="H75" i="53"/>
  <c r="G75" i="53"/>
  <c r="F75" i="53"/>
  <c r="E75" i="53"/>
  <c r="D75" i="53"/>
  <c r="A75" i="53"/>
  <c r="I72" i="53"/>
  <c r="H72" i="53"/>
  <c r="G72" i="53"/>
  <c r="F72" i="53"/>
  <c r="E72" i="53"/>
  <c r="D72" i="53"/>
  <c r="A72" i="53"/>
  <c r="I69" i="53"/>
  <c r="H69" i="53"/>
  <c r="G69" i="53"/>
  <c r="F69" i="53"/>
  <c r="E69" i="53"/>
  <c r="D69" i="53"/>
  <c r="A69" i="53"/>
  <c r="I66" i="53"/>
  <c r="H66" i="53"/>
  <c r="G66" i="53"/>
  <c r="F66" i="53"/>
  <c r="E66" i="53"/>
  <c r="D66" i="53"/>
  <c r="A66" i="53"/>
  <c r="I63" i="53"/>
  <c r="H63" i="53"/>
  <c r="G63" i="53"/>
  <c r="F63" i="53"/>
  <c r="E63" i="53"/>
  <c r="D63" i="53"/>
  <c r="A63" i="53"/>
  <c r="I60" i="53"/>
  <c r="H60" i="53"/>
  <c r="G60" i="53"/>
  <c r="F60" i="53"/>
  <c r="E60" i="53"/>
  <c r="D60" i="53"/>
  <c r="A60" i="53"/>
  <c r="I57" i="53"/>
  <c r="H57" i="53"/>
  <c r="G57" i="53"/>
  <c r="F57" i="53"/>
  <c r="E57" i="53"/>
  <c r="D57" i="53"/>
  <c r="A57" i="53"/>
  <c r="I54" i="53"/>
  <c r="H54" i="53"/>
  <c r="G54" i="53"/>
  <c r="F54" i="53"/>
  <c r="E54" i="53"/>
  <c r="D54" i="53"/>
  <c r="A54" i="53"/>
  <c r="I51" i="53"/>
  <c r="H51" i="53"/>
  <c r="G51" i="53"/>
  <c r="F51" i="53"/>
  <c r="E51" i="53"/>
  <c r="D51" i="53"/>
  <c r="A51" i="53"/>
  <c r="I48" i="53"/>
  <c r="H48" i="53"/>
  <c r="G48" i="53"/>
  <c r="F48" i="53"/>
  <c r="E48" i="53"/>
  <c r="D48" i="53"/>
  <c r="A48" i="53"/>
  <c r="I45" i="53"/>
  <c r="H45" i="53"/>
  <c r="G45" i="53"/>
  <c r="F45" i="53"/>
  <c r="E45" i="53"/>
  <c r="D45" i="53"/>
  <c r="A45" i="53"/>
  <c r="I42" i="53"/>
  <c r="H42" i="53"/>
  <c r="G42" i="53"/>
  <c r="F42" i="53"/>
  <c r="E42" i="53"/>
  <c r="D42" i="53"/>
  <c r="A42" i="53"/>
  <c r="I39" i="53"/>
  <c r="H39" i="53"/>
  <c r="G39" i="53"/>
  <c r="F39" i="53"/>
  <c r="E39" i="53"/>
  <c r="D39" i="53"/>
  <c r="A39" i="53"/>
  <c r="I36" i="53"/>
  <c r="H36" i="53"/>
  <c r="G36" i="53"/>
  <c r="F36" i="53"/>
  <c r="E36" i="53"/>
  <c r="D36" i="53"/>
  <c r="A36" i="53"/>
  <c r="I33" i="53"/>
  <c r="H33" i="53"/>
  <c r="G33" i="53"/>
  <c r="F33" i="53"/>
  <c r="E33" i="53"/>
  <c r="D33" i="53"/>
  <c r="A33" i="53"/>
  <c r="I30" i="53"/>
  <c r="H30" i="53"/>
  <c r="G30" i="53"/>
  <c r="F30" i="53"/>
  <c r="E30" i="53"/>
  <c r="D30" i="53"/>
  <c r="A30" i="53"/>
  <c r="I27" i="53"/>
  <c r="H27" i="53"/>
  <c r="G27" i="53"/>
  <c r="F27" i="53"/>
  <c r="E27" i="53"/>
  <c r="D27" i="53"/>
  <c r="A27" i="53"/>
  <c r="I24" i="53"/>
  <c r="H24" i="53"/>
  <c r="G24" i="53"/>
  <c r="F24" i="53"/>
  <c r="E24" i="53"/>
  <c r="D24" i="53"/>
  <c r="A24" i="53"/>
  <c r="I21" i="53"/>
  <c r="H21" i="53"/>
  <c r="G21" i="53"/>
  <c r="F21" i="53"/>
  <c r="E21" i="53"/>
  <c r="D21" i="53"/>
  <c r="A21" i="53"/>
  <c r="I18" i="53"/>
  <c r="H18" i="53"/>
  <c r="G18" i="53"/>
  <c r="F18" i="53"/>
  <c r="E18" i="53"/>
  <c r="D18" i="53"/>
  <c r="A18" i="53"/>
  <c r="I15" i="53"/>
  <c r="H15" i="53"/>
  <c r="G15" i="53"/>
  <c r="F15" i="53"/>
  <c r="E15" i="53"/>
  <c r="D15" i="53"/>
  <c r="A15" i="53"/>
  <c r="I12" i="53"/>
  <c r="H12" i="53"/>
  <c r="G12" i="53"/>
  <c r="F12" i="53"/>
  <c r="E12" i="53"/>
  <c r="D12" i="53"/>
  <c r="A12" i="53"/>
  <c r="I9" i="53"/>
  <c r="H9" i="53"/>
  <c r="G9" i="53"/>
  <c r="F9" i="53"/>
  <c r="E9" i="53"/>
  <c r="D9" i="53"/>
  <c r="A9" i="53"/>
  <c r="I6" i="53"/>
  <c r="H6" i="53"/>
  <c r="G6" i="53"/>
  <c r="F6" i="53"/>
  <c r="E6" i="53"/>
  <c r="D6" i="53"/>
  <c r="A6" i="53"/>
  <c r="H327" i="53" l="1"/>
  <c r="F410" i="53"/>
  <c r="G327" i="53"/>
  <c r="G410" i="53"/>
  <c r="G1276" i="53" s="1"/>
  <c r="D410" i="53"/>
  <c r="H410" i="53"/>
  <c r="H1276" i="53" s="1"/>
  <c r="D327" i="53"/>
  <c r="F327" i="53"/>
  <c r="E410" i="53"/>
  <c r="E1276" i="53" s="1"/>
  <c r="E327" i="53"/>
  <c r="I327" i="53"/>
  <c r="I410" i="53"/>
  <c r="I1276" i="53" l="1"/>
  <c r="F1276" i="53"/>
  <c r="D1276" i="53"/>
  <c r="I1277" i="53" s="1"/>
</calcChain>
</file>

<file path=xl/sharedStrings.xml><?xml version="1.0" encoding="utf-8"?>
<sst xmlns="http://schemas.openxmlformats.org/spreadsheetml/2006/main" count="1283" uniqueCount="722">
  <si>
    <t>§</t>
  </si>
  <si>
    <t>c_KU</t>
  </si>
  <si>
    <t>Platy</t>
  </si>
  <si>
    <t>OON</t>
  </si>
  <si>
    <t>ODVODY</t>
  </si>
  <si>
    <t>FKSP</t>
  </si>
  <si>
    <t>ONIV</t>
  </si>
  <si>
    <t>NIV</t>
  </si>
  <si>
    <t>škola - škol. zařízení (zkráceně)</t>
  </si>
  <si>
    <t>Dotace - UZ 33353 - přímé NIV - obecní školství - r. 2021</t>
  </si>
  <si>
    <t>Celkem obecní školy</t>
  </si>
  <si>
    <t>ZÁLOHA NA DOTACI LISTOPAD A PROSINEC</t>
  </si>
  <si>
    <t xml:space="preserve">DDM Liberec, Riegrova 1278/16 </t>
  </si>
  <si>
    <t>DDM Liberec, Riegrova 1278/16  Celkem</t>
  </si>
  <si>
    <t>MŠ Liberec, Aloisina výšina 645/55</t>
  </si>
  <si>
    <t>MŠ Liberec, Aloisina výšina 645/55 Celkem</t>
  </si>
  <si>
    <t>MŠ Liberec, Bezová 274/1</t>
  </si>
  <si>
    <t>MŠ Liberec, Bezová 274/1 Celkem</t>
  </si>
  <si>
    <t>MŠ Liberec, Broumovská 840/7</t>
  </si>
  <si>
    <t>MŠ Liberec, Broumovská 840/7 Celkem</t>
  </si>
  <si>
    <t>MŠ Liberec, Březinova 389/8</t>
  </si>
  <si>
    <t>MŠ Liberec, Březinova 389/8 Celkem</t>
  </si>
  <si>
    <t>MŠ Liberec, Burianova 972/2</t>
  </si>
  <si>
    <t>MŠ Liberec, Burianova 972/2 Celkem</t>
  </si>
  <si>
    <t>MŠ Liberec, Dělnická 831/7</t>
  </si>
  <si>
    <t>MŠ Liberec, Dělnická 831/7 Celkem</t>
  </si>
  <si>
    <t>MŠ Liberec, Dětská 461</t>
  </si>
  <si>
    <t>MŠ Liberec, Dětská 461 Celkem</t>
  </si>
  <si>
    <t>MŠ Liberec, Gagarinova 788/9</t>
  </si>
  <si>
    <t>MŠ Liberec, Gagarinova 788/9 Celkem</t>
  </si>
  <si>
    <t>MŠ Liberec, Horská 166/27</t>
  </si>
  <si>
    <t>MŠ Liberec, Horská 166/27 Celkem</t>
  </si>
  <si>
    <t>MŠ Liberec, Husova 184/72</t>
  </si>
  <si>
    <t>MŠ Liberec, Husova 184/72 Celkem</t>
  </si>
  <si>
    <t>MŠ Liberec, Jabloňová 446/29</t>
  </si>
  <si>
    <t>MŠ Liberec, Jabloňová 446/29 Celkem</t>
  </si>
  <si>
    <t>MŠ Liberec, Jeřmanická 487/27</t>
  </si>
  <si>
    <t>MŠ Liberec, Jeřmanická 487/27 Celkem</t>
  </si>
  <si>
    <t>MŠ Liberec, Jugoslávská 128/1</t>
  </si>
  <si>
    <t>MŠ Liberec, Jugoslávská 128/1 Celkem</t>
  </si>
  <si>
    <t>MŠ Liberec, Kaplického 386</t>
  </si>
  <si>
    <t>MŠ Liberec, Kaplického 386 Celkem</t>
  </si>
  <si>
    <t>MŠ Liberec, Klášterní 149/16</t>
  </si>
  <si>
    <t>MŠ Liberec, Klášterní 149/16 Celkem</t>
  </si>
  <si>
    <t>MŠ Liberec, Klášterní 466/4</t>
  </si>
  <si>
    <t>MŠ Liberec, Klášterní 466/4 Celkem</t>
  </si>
  <si>
    <t>MŠ Liberec, Matoušova 468/12</t>
  </si>
  <si>
    <t>MŠ Liberec, Matoušova 468/12 Celkem</t>
  </si>
  <si>
    <t>MŠ Liberec, Na Pískovně 761/3</t>
  </si>
  <si>
    <t>MŠ Liberec, Na Pískovně 761/3 Celkem</t>
  </si>
  <si>
    <t>MŠ Liberec, Nezvalova 661/20</t>
  </si>
  <si>
    <t>MŠ Liberec, Nezvalova 661/20 Celkem</t>
  </si>
  <si>
    <t>MŠ Liberec, Oldřichova 836/5</t>
  </si>
  <si>
    <t>MŠ Liberec, Oldřichova 836/5 Celkem</t>
  </si>
  <si>
    <t>MŠ Liberec, Purkyňova 458/19</t>
  </si>
  <si>
    <t>MŠ Liberec, Purkyňova 458/19 Celkem</t>
  </si>
  <si>
    <t>MŠ Liberec, Strakonická 211/12</t>
  </si>
  <si>
    <t>MŠ Liberec, Strakonická 211/12 Celkem</t>
  </si>
  <si>
    <t>MŠ Liberec, Stromovka 285/1</t>
  </si>
  <si>
    <t>MŠ Liberec, Stromovka 285/1 Celkem</t>
  </si>
  <si>
    <t>MŠ Liberec, Školní vršek 503/3</t>
  </si>
  <si>
    <t>MŠ Liberec, Školní vršek 503/3 Celkem</t>
  </si>
  <si>
    <t>MŠ Liberec, Truhlářská 340/7</t>
  </si>
  <si>
    <t>MŠ Liberec, Truhlářská 340/7 Celkem</t>
  </si>
  <si>
    <t>MŠ Liberec, U Školky 67</t>
  </si>
  <si>
    <t>MŠ Liberec, U Školky 67 Celkem</t>
  </si>
  <si>
    <t>MŠ Liberec, Vzdušná 509/20</t>
  </si>
  <si>
    <t>MŠ Liberec, Vzdušná 509/20 Celkem</t>
  </si>
  <si>
    <t>MŠ Liberec, Žitavská 122/68</t>
  </si>
  <si>
    <t>MŠ Liberec, Žitavská 122/68 Celkem</t>
  </si>
  <si>
    <t>MŠ Liberec, Žitná 832/19</t>
  </si>
  <si>
    <t>MŠ Liberec, Žitná 832/19 Celkem</t>
  </si>
  <si>
    <t>ZŠ a MŠ Liberec, Proboštská 38/6</t>
  </si>
  <si>
    <t>ZŠ a MŠ Liberec, Proboštská 38/6 Celkem</t>
  </si>
  <si>
    <t>ZŠ a ZUŠ Liberec, Jabloňová 564/43</t>
  </si>
  <si>
    <t>ZŠ a ZUŠ Liberec, Jabloňová 564/43 Celkem</t>
  </si>
  <si>
    <t>ZŠ Liberec, Aloisina výšina 642</t>
  </si>
  <si>
    <t>ZŠ Liberec, Aloisina výšina 642 Celkem</t>
  </si>
  <si>
    <t>ZŠ Liberec, Broumovská 847/7</t>
  </si>
  <si>
    <t xml:space="preserve">ZŠ Liberec, Broumovská 847/7 </t>
  </si>
  <si>
    <t>ZŠ Liberec, Broumovská 847/7 Celkem</t>
  </si>
  <si>
    <t>ZŠ Liberec, Česká 354</t>
  </si>
  <si>
    <t>ZŠ Liberec, Česká 354 Celkem</t>
  </si>
  <si>
    <t>ZŠ Liberec, Dobiášova 851/5</t>
  </si>
  <si>
    <t>ZŠ Liberec, Dobiášova 851/5 Celkem</t>
  </si>
  <si>
    <t>ZŠ Liberec, Husova 142/44</t>
  </si>
  <si>
    <r>
      <t xml:space="preserve">ZŠ Liberec, Husova 142/44 - </t>
    </r>
    <r>
      <rPr>
        <b/>
        <sz val="8"/>
        <color rgb="FFFF0000"/>
        <rFont val="Arial CE"/>
        <charset val="238"/>
      </rPr>
      <t>nově od 1.3.2021</t>
    </r>
  </si>
  <si>
    <t>ZŠ Liberec, Husova 142/44 Celkem</t>
  </si>
  <si>
    <t>ZŠ Liberec, Ještědská 354/88</t>
  </si>
  <si>
    <t>ZŠ Liberec, Ještědská 354/88 Celkem</t>
  </si>
  <si>
    <t>ZŠ Liberec, Kaplického 384</t>
  </si>
  <si>
    <t>ZŠ Liberec, Kaplického 384 Celkem</t>
  </si>
  <si>
    <t>ZŠ a MŠ Liberec, Křížanská 80</t>
  </si>
  <si>
    <t>ZŠ a MŠ Liberec, Křížanská 80 Celkem</t>
  </si>
  <si>
    <t>ZŠ Liberec, Lesní 575/12</t>
  </si>
  <si>
    <t>ZŠ Liberec, Lesní 575/12 Celkem</t>
  </si>
  <si>
    <t>ZŠ Liberec, Na Výběžku 118</t>
  </si>
  <si>
    <t>ZŠ Liberec, Na Výběžku 118 Celkem</t>
  </si>
  <si>
    <t>ZŠ Liberec, Nám. Míru 212/2</t>
  </si>
  <si>
    <t>ZŠ Liberec, Nám. Míru 212/2 Celkem</t>
  </si>
  <si>
    <t>ZŠ Liberec, Oblačná 101/15</t>
  </si>
  <si>
    <t>ZŠ Liberec, Oblačná 101/15 Celkem</t>
  </si>
  <si>
    <t>ZŠ Liberec, Sokolovská 328</t>
  </si>
  <si>
    <t>ZŠ Liberec, Sokolovská 328 Celkem</t>
  </si>
  <si>
    <t>ZŠ Liberec, Švermova 403/40</t>
  </si>
  <si>
    <t>ZŠ Liberec, Švermova 403/40 Celkem</t>
  </si>
  <si>
    <t>ZŠ Liberec, U Soudu 369/8</t>
  </si>
  <si>
    <t>ZŠ Liberec, U Soudu 369/8 Celkem</t>
  </si>
  <si>
    <t>ZŠ Liberec, U Školy 222/6</t>
  </si>
  <si>
    <t>ZŠ Liberec, U Školy 222/6 Celkem</t>
  </si>
  <si>
    <t>ZŠ Liberec, ul. 5. května 64/49</t>
  </si>
  <si>
    <t>ZŠ Liberec, ul. 5. května 64/49 Celkem</t>
  </si>
  <si>
    <t>ZŠ Liberec, Vrchlického 262/17</t>
  </si>
  <si>
    <t>ZŠ Liberec, Vrchlického 262/17 Celkem</t>
  </si>
  <si>
    <t>ZŠ, Liberec, Orlí 140/7</t>
  </si>
  <si>
    <t>ZŠ, Liberec, Orlí 140/7 Celkem</t>
  </si>
  <si>
    <t>ZUŠ Liberec, Frýdlantská 1359</t>
  </si>
  <si>
    <t>ZUŠ Liberec, Frýdlantská 1359 Celkem</t>
  </si>
  <si>
    <t>MŠ Liberec, Skloněná 1414</t>
  </si>
  <si>
    <t>MŠ Liberec, Skloněná 1414 Celkem</t>
  </si>
  <si>
    <t>MŠ Liberec, Východní 270</t>
  </si>
  <si>
    <t>MŠ Liberec, Východní 270 Celkem</t>
  </si>
  <si>
    <t>ZŠ Liberec, Nad Školou 278</t>
  </si>
  <si>
    <t>ZŠ Liberec, Nad Školou 278 Celkem</t>
  </si>
  <si>
    <t>MŠ Bílá 76</t>
  </si>
  <si>
    <t>MŠ Bílá 76 Celkem</t>
  </si>
  <si>
    <t>ZŠ a MŠ Bílý Kostel n. N. 227</t>
  </si>
  <si>
    <t>ZŠ a MŠ Bílý Kostel n. N. 227 Celkem</t>
  </si>
  <si>
    <t>MŠ Český Dub, Kostelní 4/IV</t>
  </si>
  <si>
    <t>MŠ Český Dub, Kostelní 4/IV Celkem</t>
  </si>
  <si>
    <t>ZŠ Český Dub, Komenského 46/I</t>
  </si>
  <si>
    <t>ZŠ Český Dub, Komenského 46/I Celkem</t>
  </si>
  <si>
    <t>ZUŠ Český Dub, Komenského 46/I.</t>
  </si>
  <si>
    <t>ZUŠ Český Dub, Komenského 46/I. Celkem</t>
  </si>
  <si>
    <t>ZŠ a MŠ Dlouhý Most 102</t>
  </si>
  <si>
    <t>ZŠ a MŠ Dlouhý Most 102 Celkem</t>
  </si>
  <si>
    <t>ZŠ a MŠ Hlavice 3</t>
  </si>
  <si>
    <t>ZŠ a MŠ Hlavice 3 Celkem</t>
  </si>
  <si>
    <t>MŠ Hodkovice n. M., Podlesí 560</t>
  </si>
  <si>
    <t>MŠ Hodkovice n. M., Podlesí 560 Celkem</t>
  </si>
  <si>
    <t>ZŠ Hodkovice n. M., J.A. Komenského 467</t>
  </si>
  <si>
    <t>ZŠ Hodkovice n. M., J.A. Komenského 467 Celkem</t>
  </si>
  <si>
    <t>DDM Hrádek n. N., Žitavská 260</t>
  </si>
  <si>
    <t>DDM Hrádek n. N., Žitavská 260 Celkem</t>
  </si>
  <si>
    <t>MŠ Hrádek n. N. - Donín, Rybářská 36</t>
  </si>
  <si>
    <t>MŠ Hrádek n. N. - Donín, Rybářská 36 Celkem</t>
  </si>
  <si>
    <t>MŠ Hrádek n. N., Liberecká 607</t>
  </si>
  <si>
    <t>MŠ Hrádek n. N., Liberecká 607 Celkem</t>
  </si>
  <si>
    <t>MŠ Hrádek n. N., Oldřichovská 462</t>
  </si>
  <si>
    <t>MŠ Hrádek n. N., Oldřichovská 462 Celkem</t>
  </si>
  <si>
    <t>ZŠ a MŠ Hrádek n. N., Hartavská 220</t>
  </si>
  <si>
    <t>ZŠ a MŠ Hrádek n. N., Hartavská 220 Celkem</t>
  </si>
  <si>
    <t>ZŠ Hrádek n. N., Donín 244</t>
  </si>
  <si>
    <t>ZŠ Hrádek n. N., Donín 244 Celkem</t>
  </si>
  <si>
    <t>ZŠ a ZUŠ, Hrádek n. N., Komenského 478</t>
  </si>
  <si>
    <t>ZŠ a ZUŠ, Hrádek n. N., Komenského 479</t>
  </si>
  <si>
    <t>ZŠ a ZUŠ, Hrádek n. N., Komenského 478 Celkem</t>
  </si>
  <si>
    <t>ZŠ Hrádek n. N., Školní 325</t>
  </si>
  <si>
    <t>ZŠ Hrádek n. N., Školní 325 Celkem</t>
  </si>
  <si>
    <t>ZŠ a MŠ Chotyně 79</t>
  </si>
  <si>
    <t>ZŠ a MŠ Chotyně 79 Celkem</t>
  </si>
  <si>
    <t>MŠ Chrastava, Revoluční 488</t>
  </si>
  <si>
    <t>MŠ Chrastava, Revoluční 488 Celkem</t>
  </si>
  <si>
    <t>ŠJ Chrastava, Turpišova 343</t>
  </si>
  <si>
    <t>ŠJ Chrastava, Turpišova 343 Celkem</t>
  </si>
  <si>
    <t>ZŠ a MŠ Chrastava, Vítkov 69</t>
  </si>
  <si>
    <t>ZŠ a MŠ Chrastava, Vítkov 69 Celkem</t>
  </si>
  <si>
    <t>ZŠ Chrastava, nám. 1.máje 228</t>
  </si>
  <si>
    <t>ZŠ Chrastava, nám. 1.máje 228 Celkem</t>
  </si>
  <si>
    <t>MŠ Jablonné v Podj., Liberecká 76</t>
  </si>
  <si>
    <t>MŠ Jablonné v Podj., Liberecká 76 Celkem</t>
  </si>
  <si>
    <t>ZŠ a ZUŠ Jablonné v Podj., U Školy 98</t>
  </si>
  <si>
    <t>ZŠ a ZUŠ Jablonné v Podj., U Školy 98 Celkem</t>
  </si>
  <si>
    <t>ZŠ Jablonné v Podj., Komenského 453</t>
  </si>
  <si>
    <t>MŠ Křižany 342</t>
  </si>
  <si>
    <t>MŠ Křižany 342 Celkem</t>
  </si>
  <si>
    <t>ZŠ Křižany, Žibřidice 271</t>
  </si>
  <si>
    <t>ZŠ Křižany, Žibřidice 271 Celkem</t>
  </si>
  <si>
    <t>ZŠ a MŠ Mníšek 198</t>
  </si>
  <si>
    <t>ZŠ a MŠ Mníšek 198 Celkem</t>
  </si>
  <si>
    <t>ZŠ a MŠ Nová Ves 180</t>
  </si>
  <si>
    <t>ZŠ a MŠ Nová Ves 180 Celkem</t>
  </si>
  <si>
    <t>ZŠ a MŠ Osečná  63</t>
  </si>
  <si>
    <t>ZŠ a MŠ Osečná  63 Celkem</t>
  </si>
  <si>
    <t>ZŠ a MŠ Rynoltice 200</t>
  </si>
  <si>
    <t>ZŠ a MŠ Rynoltice 200 Celkem</t>
  </si>
  <si>
    <t>ZŠ a MŠ Stráž n. N., Majerova 138</t>
  </si>
  <si>
    <t>ZŠ a MŠ Stráž n. N., Majerova 138 Celkem</t>
  </si>
  <si>
    <t>ZŠ a MŠ Světlá p. J. 15</t>
  </si>
  <si>
    <t>ZŠ a MŠ Světlá p. J. 15 Celkem</t>
  </si>
  <si>
    <t>MŠ Všelibice 100</t>
  </si>
  <si>
    <t>MŠ Všelibice 100 Celkem</t>
  </si>
  <si>
    <r>
      <t xml:space="preserve">MŠ Šimonovice 482 - </t>
    </r>
    <r>
      <rPr>
        <b/>
        <sz val="8"/>
        <color rgb="FFFF0000"/>
        <rFont val="Arial CE"/>
        <charset val="238"/>
      </rPr>
      <t>nově od 1. 9. 2021</t>
    </r>
  </si>
  <si>
    <t>MŠ Šimonovice 482 Celkem</t>
  </si>
  <si>
    <t>ŠJ Frýdlant, Školní 692</t>
  </si>
  <si>
    <t>ŠJ Frýdlant, Školní 692 Celkem</t>
  </si>
  <si>
    <t>ZŠ speciální, Frýdlant, Husova 784</t>
  </si>
  <si>
    <t>ZŠ speciální, Frýdlant, Husova 784 Celkem</t>
  </si>
  <si>
    <t>ZŠ, ZUŠ a MŠ Frýdlant, Purkyňova 510</t>
  </si>
  <si>
    <t>ZŠ, ZUŠ a MŠ Frýdlant, Purkyňova 510 Celkem</t>
  </si>
  <si>
    <t>ZŠ a MŠ Bílý Potok 220</t>
  </si>
  <si>
    <t>ZŠ a MŠ Bílý Potok 220 Celkem</t>
  </si>
  <si>
    <t>ZŠ a MŠ Bulovka 156</t>
  </si>
  <si>
    <t>ZŠ a MŠ Bulovka 156 Celkem</t>
  </si>
  <si>
    <t>ZŠ a MŠ Dětřichov 234</t>
  </si>
  <si>
    <t>ZŠ a MŠ Dětřichov 234 Celkem</t>
  </si>
  <si>
    <t>ZŠ a MŠ Dolní Řasnice 270</t>
  </si>
  <si>
    <t>ZŠ a MŠ Dolní Řasnice 270 Celkem</t>
  </si>
  <si>
    <t>ZŠ a MŠ Habartice 213</t>
  </si>
  <si>
    <t>ZŠ a MŠ Habartice 213 Celkem</t>
  </si>
  <si>
    <t>ZŠ a MŠ Hejnice, Lázeňská 406</t>
  </si>
  <si>
    <t>ZŠ a MŠ Hejnice, Lázeňská 406 Celkem</t>
  </si>
  <si>
    <t>ZŠ a MŠ Jindřichovice p. S. 312</t>
  </si>
  <si>
    <t>ZŠ a MŠ Jindřichovice p. S. 312 Celkem</t>
  </si>
  <si>
    <t>ZŠ a MŠ Krásný Les 258</t>
  </si>
  <si>
    <t>ZŠ a MŠ Krásný Les 258 Celkem</t>
  </si>
  <si>
    <t>ZŠ a MŠ Kunratice 124</t>
  </si>
  <si>
    <t>ZŠ a MŠ Kunratice 124 Celkem</t>
  </si>
  <si>
    <t>MŠ Lázně Libverda 177</t>
  </si>
  <si>
    <t>MŠ Lázně Libverda 177 Celkem</t>
  </si>
  <si>
    <t>ZŠ Lázně Libverda, č. p. 112</t>
  </si>
  <si>
    <t>ZŠ Lázně Libverda, č. p. 112 Celkem</t>
  </si>
  <si>
    <t>MŠ Nové Město p. S., Mánesova 952</t>
  </si>
  <si>
    <t>MŠ Nové Město p. S., Mánesova 952 Celkem</t>
  </si>
  <si>
    <t>SVČ, Nové Město pod Smrkem</t>
  </si>
  <si>
    <t>SVČ, Nové Město pod Smrkem Celkem</t>
  </si>
  <si>
    <t>ZŠ Nové Město p. S., Tylova 694</t>
  </si>
  <si>
    <t>ZŠ Nové Město p. S., Tylova 694 Celkem</t>
  </si>
  <si>
    <t>ZUŠ Nové Město p. S., Žižkova 309</t>
  </si>
  <si>
    <t>ZUŠ Nové Město p. S., Žižkova 309 Celkem</t>
  </si>
  <si>
    <t>ZŠ a MŠ Raspenava, Fučíkova 430</t>
  </si>
  <si>
    <t>ZŠ a MŠ Raspenava, Fučíkova 430 Celkem</t>
  </si>
  <si>
    <t>ZŠ a MŠ Višňová 173</t>
  </si>
  <si>
    <t>ZŠ a MŠ Višňová 173 Celkem</t>
  </si>
  <si>
    <t>DDM Jablonec n. N., Podhorská 49</t>
  </si>
  <si>
    <t xml:space="preserve">Celkem za DDM Jablonec n. N., Podhorská 49 </t>
  </si>
  <si>
    <t>MŠ Jablonec n. N., 28.října 16/1858</t>
  </si>
  <si>
    <t>Celkem za MŠ Jablonec n. N., 28.října 16/1858</t>
  </si>
  <si>
    <t xml:space="preserve">MŠ Jablonec n. N., Arbesova 50/3779 </t>
  </si>
  <si>
    <t xml:space="preserve">Celkem za MŠ Jablonec n. N., Arbesova 50/3779 </t>
  </si>
  <si>
    <t>MŠ Jablonec n. N., Čs. armády 37</t>
  </si>
  <si>
    <t xml:space="preserve">Celkem za MŠ Jablonec n. N., Čs. armády 37 </t>
  </si>
  <si>
    <t>MŠ Jablonec n. N., Dolní 3969</t>
  </si>
  <si>
    <t>Celkem za MŠ Jablonec n. N., Dolní 3971</t>
  </si>
  <si>
    <t>MŠ Jablonec n. N., Havlíčkova 4/130</t>
  </si>
  <si>
    <t>Celkem za MŠ Jablonec n. N., Havlíčkova 4/130</t>
  </si>
  <si>
    <t>MŠ Jablonec n. N., Hřbitovní 10/3677</t>
  </si>
  <si>
    <t>Celkem za MŠ Jablonec n. N., Hřbitovní 10/3677</t>
  </si>
  <si>
    <t>MŠ Jablonec n. N., Husova 3/1444</t>
  </si>
  <si>
    <t>Celkem za MŠ Jablonec n. N., Husova 3/1444</t>
  </si>
  <si>
    <t xml:space="preserve">MŠ Jablonec n. N., J. Hory 31/4097 </t>
  </si>
  <si>
    <t>MŠ Jablonec n. N., J. Hory 31/4097</t>
  </si>
  <si>
    <t>Celkem za MŠ Jablonec n. N., J. Hory 31/4098</t>
  </si>
  <si>
    <t>MŠ Jablonec n. N., Jugoslávská 13/1885</t>
  </si>
  <si>
    <t xml:space="preserve">Celkem za MŠ Jablonec n. N., Jugoslávská 13/1885 </t>
  </si>
  <si>
    <t xml:space="preserve">MŠ Jablonec n. N., Lovecká 11/249 </t>
  </si>
  <si>
    <t>MŠ Jablonec n. N., Lovecká 11/249</t>
  </si>
  <si>
    <t>Celkem za MŠ Jablonec n. N., Lovecká 11/250</t>
  </si>
  <si>
    <t>MŠ Jablonec n. N., Mechová 10/3645</t>
  </si>
  <si>
    <t>Celkem za MŠ Jablonec n. N., Mechová 10/3646</t>
  </si>
  <si>
    <t xml:space="preserve">MŠ Jablonec n. N., Nová Pasířská 10/3825 </t>
  </si>
  <si>
    <t>MŠ Jablonec n. N., Nová Pasířská 10/3825</t>
  </si>
  <si>
    <t>Celkem za MŠ Jablonec n. N., Nová Pasířská 10/3825</t>
  </si>
  <si>
    <t>MŠ Jablonec n. N., Slunečná 9/336</t>
  </si>
  <si>
    <t xml:space="preserve">MŠ Jablonec n. N., Slunečná 9/336 </t>
  </si>
  <si>
    <t xml:space="preserve">Celkem za MŠ Jablonec n. N., Slunečná 9/336 </t>
  </si>
  <si>
    <t xml:space="preserve">MŠ Jablonec n. N., Střelecká 14/1067 </t>
  </si>
  <si>
    <t>Celkem za MŠ Jablonec n. N., Střelecká 14/1068</t>
  </si>
  <si>
    <t>MŠ Jablonec n. N., Švédská 14/3494</t>
  </si>
  <si>
    <t>Celkem za MŠ Jablonec n. N., Švédská 14/3494</t>
  </si>
  <si>
    <t>MŠ Jablonec n. N., Tichá 19/3892</t>
  </si>
  <si>
    <t>Celkem za MŠ Jablonec n. N., Tichá 19/3893</t>
  </si>
  <si>
    <t xml:space="preserve">MŠ Montessori Jablonec n. N., Zámecká 10/223 </t>
  </si>
  <si>
    <t>Celkem za MŠ Montessori Jablonec n. N., Zámecká 10/223</t>
  </si>
  <si>
    <t xml:space="preserve">MŠ spec. Jablonec n. N., Palackého 37 </t>
  </si>
  <si>
    <t>MŠ spec. Jablonec n. N., Palackého 37</t>
  </si>
  <si>
    <t>Celkem za MŠ spec. Jablonec n. N., Palackého 37</t>
  </si>
  <si>
    <t>ZŠ Jablonec n. N., 5. května 76</t>
  </si>
  <si>
    <t>Celkem za ZŠ Jablonec n. N., 5. května 76</t>
  </si>
  <si>
    <t>ZŠ Jablonec n. N., Arbesova 30</t>
  </si>
  <si>
    <t>Celkem za ZŠ Jablonec n. N., Arbesova 30</t>
  </si>
  <si>
    <t>ZŠ Jablonec n. N., Liberecká 26</t>
  </si>
  <si>
    <t>Celkem za ZŠ Jablonec n. N., Liberecká 26</t>
  </si>
  <si>
    <t>ZŠ Jablonec n. N., Mozartova 24</t>
  </si>
  <si>
    <t>Celkem za ZŠ Jablonec n. N., Mozartova 24</t>
  </si>
  <si>
    <t>ZŠ Jablonec n. N., Na Šumavě 43</t>
  </si>
  <si>
    <t>Celkem za ZŠ Jablonec n. N., Na Šumavě 43</t>
  </si>
  <si>
    <t>ZŠ Jablonec n. N., Pasířská 72</t>
  </si>
  <si>
    <t>Celkem za ZŠ Jablonec n. N., Pasířská 72</t>
  </si>
  <si>
    <t>ZŠ Jablonec n. N., Pivovarská 15</t>
  </si>
  <si>
    <t>Celkem za ZŠ Jablonec n. N., Pivovarská 15</t>
  </si>
  <si>
    <t>ZŠ Jablonec n. N., Pod Vodárnou 10</t>
  </si>
  <si>
    <t>Celkem za ZŠ Jablonec n. N., Pod Vodárnou 10</t>
  </si>
  <si>
    <t>ZŠ Jablonec n. N., Rychnovská 216</t>
  </si>
  <si>
    <t>Celkem za ZŠ Jablonec n. N., Rychnovská 216</t>
  </si>
  <si>
    <t>ZUŠ Jablonec n. N., Podhorská 47</t>
  </si>
  <si>
    <t>Celkem za ZUŠ Jablonec n. N., Podhorská 47</t>
  </si>
  <si>
    <t>ZŠ a MŠ Janov n. N. 374</t>
  </si>
  <si>
    <t>Celkem za ZŠ a MŠ Janov n. N. 374</t>
  </si>
  <si>
    <t>ZŠ a MŠ Josefův Důl 208</t>
  </si>
  <si>
    <t>Celkem za ZŠ a MŠ Josefův Důl 208</t>
  </si>
  <si>
    <t>MŠ Lučany n. N. 570</t>
  </si>
  <si>
    <t>Celkem za MŠ Lučany n. N. 570</t>
  </si>
  <si>
    <t>ZŠ Lučany n. N. 420</t>
  </si>
  <si>
    <t>Celkem za ZŠ Lučany n. N. 420</t>
  </si>
  <si>
    <t>MŠ Maršovice 81</t>
  </si>
  <si>
    <t>Celkem za MŠ Maršovice 81</t>
  </si>
  <si>
    <t>ZŠ a MŠ Nová Ves n. N. 264</t>
  </si>
  <si>
    <t>Celkem za ZŠ a MŠ Nová Ves n. N. 264</t>
  </si>
  <si>
    <t>MŠ Rádlo 3</t>
  </si>
  <si>
    <t>Celkem za MŠ Rádlo 3</t>
  </si>
  <si>
    <t>ZŠ Rádlo 121</t>
  </si>
  <si>
    <t xml:space="preserve">ZŠ Rádlo 121 </t>
  </si>
  <si>
    <t>Celkem za ZŠ Rádlo 121</t>
  </si>
  <si>
    <t>ZŠ a MŠ Rychnov u Jabl. n. N., Školní 488</t>
  </si>
  <si>
    <t>Celkem za ZŠ a MŠ Rychnov u Jabl. n. N., Školní 488</t>
  </si>
  <si>
    <t>Celkový součet za PO III Jablonec nad Nisou</t>
  </si>
  <si>
    <t>MŠ Tanvald, U Školky 579</t>
  </si>
  <si>
    <t>Celkem za MŠ Tanvald, U Školky 579</t>
  </si>
  <si>
    <t xml:space="preserve">SVČ Tanvald, Protifašistických bojovniků 336 </t>
  </si>
  <si>
    <t>Celkem za DDM Tanvald, Protifašistických bojovniků 336</t>
  </si>
  <si>
    <t>ZŠ Tanvald, Školní 416</t>
  </si>
  <si>
    <t>Celkem za ZŠ Tanvald, Školní 416</t>
  </si>
  <si>
    <t>ZŠ Tanvald, Sportovní 576</t>
  </si>
  <si>
    <t>Celkem za ZŠ Tanvald, Sportovní 576</t>
  </si>
  <si>
    <t>ZUŠ Tanvald, Nemocniční 339</t>
  </si>
  <si>
    <t>Celkem za ZUŠ Tanvald, Nemocniční 339</t>
  </si>
  <si>
    <t>ZŠ a MŠ Albrechtice v Jiz. horách 226</t>
  </si>
  <si>
    <t>Celkem za ZŠ a MŠ Albrechtice v Jiz. horách 226</t>
  </si>
  <si>
    <t>ZŠ a MŠ Desná v Jiz. horách, Krkonošská 613</t>
  </si>
  <si>
    <t>Celkem za ZŠ a MŠ Desná v Jiz. horách, Krkonošská 613</t>
  </si>
  <si>
    <t>MŠ Harrachov 419</t>
  </si>
  <si>
    <t>Celkem za MŠ Harrachov 419</t>
  </si>
  <si>
    <t xml:space="preserve">ZŠ Harrachov, Nový Svět 77 </t>
  </si>
  <si>
    <t xml:space="preserve">Celkem za ZŠ Harrachov, Nový Svět 77 </t>
  </si>
  <si>
    <t>ZŠ a MŠ Kořenov 800</t>
  </si>
  <si>
    <t>Celkem za ZŠ a MŠ Kořenov 800</t>
  </si>
  <si>
    <t>MŠ Plavy 24</t>
  </si>
  <si>
    <t>Celkem za MŠ Plavy 24</t>
  </si>
  <si>
    <t>ZŠ Plavy 65</t>
  </si>
  <si>
    <t>Celkem za ZŠ Plavy 65</t>
  </si>
  <si>
    <t>MŠ Smržovka, Havlíčkova 826</t>
  </si>
  <si>
    <t>Celkem za MŠ Smržovka, Havlíčkova 826</t>
  </si>
  <si>
    <t>ZŠ Smržovka, Komenského 964</t>
  </si>
  <si>
    <t>Celkem za ZŠ Smržovka, Komenského 964</t>
  </si>
  <si>
    <t>MŠ Velké Hamry I.621</t>
  </si>
  <si>
    <t>Celkem za MŠ Velké Hamry I.621</t>
  </si>
  <si>
    <t>ZŠ a MŠ Velké Hamry II.212</t>
  </si>
  <si>
    <t>Celkem za ZŠ a MŠ Velké Hamry II.212</t>
  </si>
  <si>
    <t>ZŠ a MŠ Zlatá Olešnice 34</t>
  </si>
  <si>
    <t>Celkem za ZŠ a MŠ Zlatá Olešnice 34</t>
  </si>
  <si>
    <t>Celkový součet za PO III Tanvald</t>
  </si>
  <si>
    <t>MŠ Železný Brod, Na Vápence 766</t>
  </si>
  <si>
    <t>MŠ  Železný Brod, Na Vápence 766 Celkem</t>
  </si>
  <si>
    <t>MŠ  Železný Brod, Slunečná 327</t>
  </si>
  <si>
    <t>Celkem za MŠ  Železný Brod, Slunečná 327</t>
  </si>
  <si>
    <t>MŠ Železný Brod, Stavbařů 832</t>
  </si>
  <si>
    <t>Celkem za MŠ Železný Brod, Stavbařů 832</t>
  </si>
  <si>
    <t xml:space="preserve">SVŠ Mozaika Železný Brod, Jiráskovo nábřeží 366 </t>
  </si>
  <si>
    <t>Celkem za SVČ Mozaika Železný Brod, Jiráskovo nábřeží 366</t>
  </si>
  <si>
    <t>ZŠ Železný Brod, Pelechovská 800</t>
  </si>
  <si>
    <t>Celkem za ZŠ Železný Brod, Pelechovská 800</t>
  </si>
  <si>
    <t>ZŠ Železný Brod, Školní 700</t>
  </si>
  <si>
    <t>Celkem za ZŠ Železný Brod, Školní 700</t>
  </si>
  <si>
    <t>ZUŠ Železný Brod, Koberovská 589</t>
  </si>
  <si>
    <t>Celkem za ZUŠ Železný Brod, Koberovská 589</t>
  </si>
  <si>
    <t>MŠ Koberovy 140</t>
  </si>
  <si>
    <t>Celkem za MŠ Koberovy 140</t>
  </si>
  <si>
    <t>ZŠ Koberovy 1</t>
  </si>
  <si>
    <t>Celkem za ZŠ Koberovy 1</t>
  </si>
  <si>
    <t>MŠ Pěnčín 62</t>
  </si>
  <si>
    <t>Celkem za MŠ Pěnčín 62</t>
  </si>
  <si>
    <t>ZŠ Pěnčín 22, Bratříkov</t>
  </si>
  <si>
    <t>Celkem za ZŠ Pěnčín 22</t>
  </si>
  <si>
    <t>ZŠ a MŠ Skuhrov, Huntířov n. J. 63</t>
  </si>
  <si>
    <t>Celkem za ZŠ a MŠ Skuhrov, Huntířov n. J. 63</t>
  </si>
  <si>
    <t>MŠ Zásada 326</t>
  </si>
  <si>
    <t>Celkem za MŠ Zásada 326</t>
  </si>
  <si>
    <t>ZŠ Zásada 264</t>
  </si>
  <si>
    <t>Celkem za ZŠ Zásada 264</t>
  </si>
  <si>
    <t>Celkový součet za PO III Železný Brod</t>
  </si>
  <si>
    <t>DDM Česká Lípa, Škroupovo nám. 138</t>
  </si>
  <si>
    <t>Celkem za DDM Česká Lípa, Škroupovo nám. 138</t>
  </si>
  <si>
    <t>MŠ Česká Lípa,  A.Sovy 1740</t>
  </si>
  <si>
    <t>Celkem za MŠ Česká Lípa,  A.Sovy 1740</t>
  </si>
  <si>
    <t>MŠ Česká Lípa, Arbesova 411</t>
  </si>
  <si>
    <t>Celkem za MŠ Česká Lípa, Arbesova 411</t>
  </si>
  <si>
    <t>MŠ Česká Lípa, Bratří Čapků 2864</t>
  </si>
  <si>
    <t>Celkem za MŠ Česká Lípa, Bratří Čapků 2864</t>
  </si>
  <si>
    <t>MŠ Česká Lípa, Moskevská 2434</t>
  </si>
  <si>
    <t>Celkem za MŠ Česká Lípa, Moskevská 2434</t>
  </si>
  <si>
    <t>MŠ Česká Lípa, Severní 2214</t>
  </si>
  <si>
    <t>Celkem za MŠ Česká Lípa, Severní 2214</t>
  </si>
  <si>
    <t>MŠ Česká Lípa, Svárovská 2063</t>
  </si>
  <si>
    <t>Celkem za MŠ Česká Lípa, Svárovská 2063</t>
  </si>
  <si>
    <t>MŠ Česká Lípa, Zhořelecká 2607</t>
  </si>
  <si>
    <t>Celkem za MŠ Česká Lípa, Zhořelecká 2607</t>
  </si>
  <si>
    <t>ŠJ Česká Lípa, 28. října 2733</t>
  </si>
  <si>
    <t>Celkem za ŠJ Česká Lípa, 28. října 2733</t>
  </si>
  <si>
    <t>ZŠ Česká Lípa, Jižní 1903</t>
  </si>
  <si>
    <t>Celkem za ZŠ Česká Lípa, Jižní 1903</t>
  </si>
  <si>
    <t>ZŠ Česká Lípa, 28.října 2733</t>
  </si>
  <si>
    <t>Celkem za ZŠ Česká Lípa, 28.října 2733</t>
  </si>
  <si>
    <t>ZŠ Česká Lípa, A. Sovy 3056</t>
  </si>
  <si>
    <t>Celkem za ZŠ Česká Lípa, A. Sovy 3056</t>
  </si>
  <si>
    <t xml:space="preserve">ZŠ Česká Lípa, Mánesova 1526 </t>
  </si>
  <si>
    <t xml:space="preserve">Celkem za ZŠ Česká Lípa, Mánesova 1526 </t>
  </si>
  <si>
    <t>ZŠ Česká Lípa, Partyzánská 1053</t>
  </si>
  <si>
    <t>Celkem za ZŠ Česká Lípa, Partyzánská 1053</t>
  </si>
  <si>
    <t>ZŠ Česká Lípa, Pátova 406</t>
  </si>
  <si>
    <t>Celkem za ZŠ Česká Lípa, Pátova 406</t>
  </si>
  <si>
    <t>ZŠ Česká Lípa, Školní 2520</t>
  </si>
  <si>
    <t>Celkem za ZŠ Česká Lípa, Školní 2520</t>
  </si>
  <si>
    <t>ZŠ Česká Lípa, Šluknovská 2904</t>
  </si>
  <si>
    <t>Celkem za ZŠ Česká Lípa, Šluknovská 2904</t>
  </si>
  <si>
    <t>ZŠ a MŠ Česká Lípa, Moskevská 679</t>
  </si>
  <si>
    <t>Celkem za ZŠ a MŠ Česká Lípa, Moskevská 679</t>
  </si>
  <si>
    <t>ZUŠ Česká Lípa, Arbesova 2077</t>
  </si>
  <si>
    <t>Celkem za ZUŠ Česká Lípa, Arbesova 2077</t>
  </si>
  <si>
    <t>MŠ Blíževedly 55</t>
  </si>
  <si>
    <t>Celkem za MŠ Blíževedly 55</t>
  </si>
  <si>
    <t>ZŠ a MŠ Brniště 101</t>
  </si>
  <si>
    <t>Celkem za ZŠ a MŠ Brniště 101</t>
  </si>
  <si>
    <t>MŠ Doksy, Libušina 838</t>
  </si>
  <si>
    <t>Celkem za MŠ Doksy, Libušina 838</t>
  </si>
  <si>
    <t>MŠ Doksy, Pražská 836</t>
  </si>
  <si>
    <t>Celkem za MŠ Doksy, Pražská 836</t>
  </si>
  <si>
    <t>ZŠ a MŠ Doksy-Staré Splavy, Jezerní 74</t>
  </si>
  <si>
    <t>Celkem za ZŠ a MŠ Doksy-Staré Splavy, Jezerní 74</t>
  </si>
  <si>
    <t xml:space="preserve">ZŠ Doksy, Valdštejnská 253 </t>
  </si>
  <si>
    <t xml:space="preserve">Celkem za ZŠ Doksy, Valdštejnská 253 </t>
  </si>
  <si>
    <t>ZUŠ Doksy, Sokolská 299</t>
  </si>
  <si>
    <t>Celkem za ZUŠ Doksy, Sokolská 299</t>
  </si>
  <si>
    <t>MŠ Dubá, Luční 28</t>
  </si>
  <si>
    <t>Celkem za MŠ Dubá, Luční 28</t>
  </si>
  <si>
    <t>ZŠ Dubá, Dlouhá 113</t>
  </si>
  <si>
    <t>Celkem za ZŠ Dubá, Dlouhá 113</t>
  </si>
  <si>
    <t>ZŠ a MŠ Dubnice</t>
  </si>
  <si>
    <t>Celkem za ZŠ Dubnice 240</t>
  </si>
  <si>
    <t>ZŠ a MŠ Holany 45</t>
  </si>
  <si>
    <t>Celkem za ZŠ a MŠ Holany 45</t>
  </si>
  <si>
    <t>ZŠ a MŠ Horní Libchava 196</t>
  </si>
  <si>
    <t>Celkem za ZŠ a MŠ Horní Libchava 196</t>
  </si>
  <si>
    <t>MŠ Horní Police, Křižíkova 183</t>
  </si>
  <si>
    <t>Celkem za MŠ Horní Police, Křižíkova 183</t>
  </si>
  <si>
    <t>ZŠ Horní Police, 9. května 2</t>
  </si>
  <si>
    <t>Celkem za ZŠ Horní Police, 9. května 2</t>
  </si>
  <si>
    <t>ZŠ a MŠ Jestřebí 105</t>
  </si>
  <si>
    <t>Celkem za ZŠ a MŠ Jestřebí 105</t>
  </si>
  <si>
    <t>MŠ Kravaře, Úštěcká 43</t>
  </si>
  <si>
    <t>Celkem za MŠ Kravaře, Úštěcká 43</t>
  </si>
  <si>
    <t>ZŠ Kravaře, Školní 115</t>
  </si>
  <si>
    <t>Celkem za ZŠ Kravaře, Školní 115</t>
  </si>
  <si>
    <t>ZŠ a MŠ Mimoň, Mírová 81</t>
  </si>
  <si>
    <t>Celkem za ZŠ a MŠ Mimoň, Mírová 81</t>
  </si>
  <si>
    <t>ZŠ a MŠ Mimoň, Pod Ralskem 572</t>
  </si>
  <si>
    <t>Celkem za ZŠ a MŠ Mimoň, Pod Ralskem 572</t>
  </si>
  <si>
    <t>ZUŠ Mimoň, Mírová 119</t>
  </si>
  <si>
    <t>Celkem za ZUŠ Mimoň, Mírová 119</t>
  </si>
  <si>
    <t>MŠ Noviny pod Ralskem 116</t>
  </si>
  <si>
    <t>Celkem za MŠ Noviny pod Ralskem 116</t>
  </si>
  <si>
    <t>ZŠ a MŠ Nový Oldřichov 86</t>
  </si>
  <si>
    <t>Celkem za ZŠ a MŠ Nový Oldřichov 86</t>
  </si>
  <si>
    <t>ZŠ a MŠ Okna 3</t>
  </si>
  <si>
    <t>Celkem za ZŠ a MŠ Okna 3</t>
  </si>
  <si>
    <t>MŠ Provodín 1</t>
  </si>
  <si>
    <t>Celkem za MŠ Provodín 1</t>
  </si>
  <si>
    <t>ZŠ a MŠ Ralsko-Kuřívody 700</t>
  </si>
  <si>
    <t>Celkem za ZŠ a MŠ Ralsko-Kuřívody 700</t>
  </si>
  <si>
    <t>MŠ Sosnová 49</t>
  </si>
  <si>
    <t>Celkem za MŠ Sosnová 49</t>
  </si>
  <si>
    <t>ZŠ a MŠ Stráž p. R., Pionýrů 141</t>
  </si>
  <si>
    <t>Celkem za ZŠ a MŠ Stráž p. R., Pionýrů 141</t>
  </si>
  <si>
    <t>MŠ Stružnice 69</t>
  </si>
  <si>
    <t>Celkem za MŠ Stružnice 69</t>
  </si>
  <si>
    <t>ZŠ Stružnice-Jezvé 137</t>
  </si>
  <si>
    <t>Celkem za ZŠ Stružnice-Jezvé 137</t>
  </si>
  <si>
    <t>ZŠ a MŠ Volfartice 81</t>
  </si>
  <si>
    <t>Celkem za ZŠ a MŠ Volfartice 81</t>
  </si>
  <si>
    <t>ZŠ a MŠ Zahrádky u Č. L. 19</t>
  </si>
  <si>
    <t>Celkem za ZŠ a MŠ Zahrádky u Č. L. 19</t>
  </si>
  <si>
    <t>ZŠ a MŠ Zákupy, Školní 347</t>
  </si>
  <si>
    <t>Celkem za ZŠ a MŠ Zákupy, Školní 347</t>
  </si>
  <si>
    <t>ZŠ a MŠ Žandov, Kostelní 200</t>
  </si>
  <si>
    <t>Celkem za ZŠ a MŠ Žandov, Kostelní 200</t>
  </si>
  <si>
    <t>ZUŠ Žandov, Dlouhá 121</t>
  </si>
  <si>
    <t>Celkem za ZUŠ Žandov, Dlouhá 121</t>
  </si>
  <si>
    <t>Celkový součet za PO III Česká Lípa</t>
  </si>
  <si>
    <t>DDM Nový Bor, Smetanova 387</t>
  </si>
  <si>
    <t>DDM Nový Bor, Smetanova 387 Celkem</t>
  </si>
  <si>
    <t>MŠ Nový Bor, Svojsíkova 754</t>
  </si>
  <si>
    <t>MŠ Nový Bor, Svojsíkova 754 Celkem</t>
  </si>
  <si>
    <t>ZŠ Nový Bor, B. Němcové 539</t>
  </si>
  <si>
    <t xml:space="preserve">ZŠ Nový Bor, B. Němcové 539 </t>
  </si>
  <si>
    <t>ZŠ Nový Bor, B. Němcové 539 Celkem</t>
  </si>
  <si>
    <t>ZŠ Nový Bor, Gen. Svobody 114</t>
  </si>
  <si>
    <t>ZŠ Nový Bor, Gen. Svobody 114 Celkem</t>
  </si>
  <si>
    <t>ZŠ Nový Bor, nám. Míru 128</t>
  </si>
  <si>
    <t>ZŠ Nový Bor, nám. Míru 128 Celkem</t>
  </si>
  <si>
    <t>ZŠ praktická, Nový Bor, nám. Míru 104</t>
  </si>
  <si>
    <t>ZŠ praktická, Nový Bor, nám. Míru 104 Celkem</t>
  </si>
  <si>
    <t>ZUŠ Nový Bor, Křižíkova 301</t>
  </si>
  <si>
    <t>ZUŠ Nový Bor, Křižíkova 301 Celkem</t>
  </si>
  <si>
    <t>DDM Cvikováček, ČSLA 195/I, Cvikov</t>
  </si>
  <si>
    <t>DDM Cvikováček, ČSLA 195/I, Cvikov Celkem</t>
  </si>
  <si>
    <t>MŠ Cvikov, Jiráskova 88/I</t>
  </si>
  <si>
    <t>MŠ Cvikov, Jiráskova 88/I Celkem</t>
  </si>
  <si>
    <t>ZŠ Cvikov, Sad 5. května 130/I</t>
  </si>
  <si>
    <t>ZŠ Cvikov, Sad 5. května 130/I Celkem</t>
  </si>
  <si>
    <t>ZUŠ Cvikov, Nerudova 496/I</t>
  </si>
  <si>
    <t>ZUŠ Cvikov, Nerudova 496/I Celkem</t>
  </si>
  <si>
    <t>ZŠ a MŠ Kamenický Šenov, nám. Míru 616</t>
  </si>
  <si>
    <t>ZŠ a MŠ Kamenický Šenov, nám. Míru 616 Celkem</t>
  </si>
  <si>
    <t>ZŠ a MŠ Kamenický Šenov-Prácheň 126</t>
  </si>
  <si>
    <t>ZŠ a MŠ Kamenický Šenov-Prácheň 126 Celkem</t>
  </si>
  <si>
    <t>ZŠ a MŠ Kunratice u Cvikova 255</t>
  </si>
  <si>
    <t>ZŠ a MŠ Kunratice u Cvikova 255 Celkem</t>
  </si>
  <si>
    <t xml:space="preserve">ZŠ a MŠ Okrouhlá 11 </t>
  </si>
  <si>
    <t>ZŠ a MŠ Okrouhlá 11  Celkem</t>
  </si>
  <si>
    <t>ZŠ a MŠ Polevsko 167</t>
  </si>
  <si>
    <t>ZŠ a MŠ Polevsko 167 Celkem</t>
  </si>
  <si>
    <t>ZŠ a MŠ Prysk, Dolní Prysk 56</t>
  </si>
  <si>
    <t>ZŠ a MŠ Prysk, Dolní Prysk 56 Celkem</t>
  </si>
  <si>
    <t>ZŠ a MŠ Skalice u Č. Lípy 264</t>
  </si>
  <si>
    <t>ZŠ a MŠ Skalice u Č. Lípy 264 Celkem</t>
  </si>
  <si>
    <t>ZŠ a MŠ Sloup v Čechách 81</t>
  </si>
  <si>
    <t>ZŠ a MŠ Sloup v Čechách 81 Celkem</t>
  </si>
  <si>
    <t>MŠ Svor 208</t>
  </si>
  <si>
    <t>MŠ Svor 208 Celkem</t>
  </si>
  <si>
    <t>ZŠ Svor 242</t>
  </si>
  <si>
    <t>ZŠ Svor 242 Celkem</t>
  </si>
  <si>
    <t>Celkový součet za PO III Nový Bor</t>
  </si>
  <si>
    <t>MŠ Semily, Na Olešce 433</t>
  </si>
  <si>
    <t>MŠ Semily, Na Olešce 433 Celkem</t>
  </si>
  <si>
    <t>MŠ Semily, Pekárenská 468</t>
  </si>
  <si>
    <t>MŠ Semily, Pekárenská 468 Celkem</t>
  </si>
  <si>
    <r>
      <t xml:space="preserve">MŠ Treperka a waldorfská Semily, Komenského nám.146 od </t>
    </r>
    <r>
      <rPr>
        <sz val="8"/>
        <color rgb="FFFF0000"/>
        <rFont val="Arial"/>
        <family val="2"/>
        <charset val="238"/>
      </rPr>
      <t>1.1.2021</t>
    </r>
  </si>
  <si>
    <t xml:space="preserve">MŠ Treperka a waldorfská Semily, Komenského nám.146 </t>
  </si>
  <si>
    <t>SVČ Semily, Tyršova 380</t>
  </si>
  <si>
    <t>SVČ Semily, Tyršova 380 Celkem</t>
  </si>
  <si>
    <t>ZŠ a SŠ Semily, Tyršova 485</t>
  </si>
  <si>
    <t>ZŠ a SŠ Semily, Tyršova 485 Celkem</t>
  </si>
  <si>
    <t>ZŠ praktická a ZŠ speciální Semily, Jizerská 564</t>
  </si>
  <si>
    <t>ZŠ praktická a ZŠ speciální Semily, Jizerská 564 Celkem</t>
  </si>
  <si>
    <t>ZŠ Semily, Jizerská 564</t>
  </si>
  <si>
    <t>ZŠ Semily, Jizerská 564 Celkem</t>
  </si>
  <si>
    <t>ZŠ Semily, Nad Špejcharem 574</t>
  </si>
  <si>
    <t>ZŠ Semily, Nad Špejcharem 574 Celkem</t>
  </si>
  <si>
    <t>ZUŠ Semily, Komenského nám. 148</t>
  </si>
  <si>
    <t>ZUŠ Semily, Komenského nám. 148 Celkem</t>
  </si>
  <si>
    <t>ZŠ a MŠ Benešov u Semil 193</t>
  </si>
  <si>
    <t>ZŠ a MŠ Benešov u Semil 193 Celkem</t>
  </si>
  <si>
    <t>ZŠ a MŠ Bozkov 40</t>
  </si>
  <si>
    <t>ZŠ a MŠ Bozkov 40 Celkem</t>
  </si>
  <si>
    <t>ZŠ a MŠ Háje n. J. - Loukov 45</t>
  </si>
  <si>
    <t>ZŠ a MŠ Háje n. J. - Loukov 45 Celkem</t>
  </si>
  <si>
    <t>ZŠ a MŠ Chuchelna 50</t>
  </si>
  <si>
    <t>ZŠ a MŠ Chuchelna 50 Celkem</t>
  </si>
  <si>
    <t>ZŠ a MŠ Jesenný 221</t>
  </si>
  <si>
    <t>ZŠ a MŠ Jesenný 221 Celkem</t>
  </si>
  <si>
    <t>MŠ Košťálov 201</t>
  </si>
  <si>
    <t>MŠ Košťálov 201 Celkem</t>
  </si>
  <si>
    <t xml:space="preserve">ZŠ Košťálov 128 </t>
  </si>
  <si>
    <t>ZŠ Košťálov 128  Celkem</t>
  </si>
  <si>
    <t>MŠ Libštát 212</t>
  </si>
  <si>
    <t>MŠ Libštát 212 Celkem</t>
  </si>
  <si>
    <t>ZŠ Libštát 17</t>
  </si>
  <si>
    <t>ZŠ Libštát 17 Celkem</t>
  </si>
  <si>
    <t>SVČ Lomnice n. P., Komenského 1037</t>
  </si>
  <si>
    <t>DDM Lomnice n. P., Komenského 1037 Celkem</t>
  </si>
  <si>
    <t>MŠ Lomnice n. P., Bezručova 1534</t>
  </si>
  <si>
    <t>MŠ Lomnice n. P., Bezručova 1249 Celkem</t>
  </si>
  <si>
    <t>MŠ Lomnice n. P., Josefa Kábrta 209</t>
  </si>
  <si>
    <t>MŠ Lomnice n. P., Josefa Kábrta 209 Celkem</t>
  </si>
  <si>
    <t>ZŠ Lomnice n. P.,  Školní náměstí 1000</t>
  </si>
  <si>
    <t>ZŠ Lomnice n. P.,  Školní náměstí 1000 Celkem</t>
  </si>
  <si>
    <t xml:space="preserve">ZŠ praktická a ZŠ spec. Lomnice n. P., Školní náměstí 1000 </t>
  </si>
  <si>
    <t>ZŠ praktická a ZŠ spec. Lomnice n. P., Školní náměstí 1000  Celkem</t>
  </si>
  <si>
    <t>ZUŠ Lomnice n. P., J. J. Fučíka 61</t>
  </si>
  <si>
    <t>ZUŠ Lomnice n. P., J. J. Fučíka 61 Celkem</t>
  </si>
  <si>
    <t>ZŠ a MŠ Nová Ves n. P. 250</t>
  </si>
  <si>
    <t>ZŠ a MŠ Nová Ves n. P. 250 Celkem</t>
  </si>
  <si>
    <t>ZŠ a MŠ Slaná 68</t>
  </si>
  <si>
    <t>ZŠ a MŠ Slaná 68 Celkem</t>
  </si>
  <si>
    <t>ZŠ a MŠ Stružinec 102</t>
  </si>
  <si>
    <t>ZŠ a MŠ Stružinec 102 Celkem</t>
  </si>
  <si>
    <t>MŠ Vysoké n. J., V. Metelky 323</t>
  </si>
  <si>
    <t>MŠ Vysoké n. J., V. Metelky 323 Celkem</t>
  </si>
  <si>
    <t>ZŠ Vysoké n. J., nám. Dr. K.Kramáře 124</t>
  </si>
  <si>
    <t>ZŠ Vysoké n. J., nám. Dr. K.Kramáře 124 Celkem</t>
  </si>
  <si>
    <t>MŠ Záhoří - Pipice 33</t>
  </si>
  <si>
    <t>MŠ Záhoří - Pipice 33 Celkem</t>
  </si>
  <si>
    <t>Celkový součet za PO III Semily</t>
  </si>
  <si>
    <t>MŠ Jilemnice, Roztocká 994</t>
  </si>
  <si>
    <t>ZŠ Jilemnice, Jana Harracha 97</t>
  </si>
  <si>
    <t>ZŠ Jilemnice, Jana Harracha 97 Celkem</t>
  </si>
  <si>
    <t>ZŠ Jilemnice, Komenského 288</t>
  </si>
  <si>
    <t>ZŠ Jilemnice, Komenského 288 Celkem</t>
  </si>
  <si>
    <t>ZUŠ Jilemnice, Valdštejnská 216</t>
  </si>
  <si>
    <t>ZUŠ Jilemnice, Valdštejnská 216 Celkem</t>
  </si>
  <si>
    <t>MŠ Benecko 104</t>
  </si>
  <si>
    <t>MŠ Benecko 104 Celkem</t>
  </si>
  <si>
    <t>ZŠ Benecko 150</t>
  </si>
  <si>
    <t>ZŠ Benecko 150 Celkem</t>
  </si>
  <si>
    <t>ZŠ a MŠ Čistá u Horek 236</t>
  </si>
  <si>
    <t>ZŠ a MŠ Čistá u Horek 236 Celkem</t>
  </si>
  <si>
    <t>ZŠ a MŠ Horní Branná 257</t>
  </si>
  <si>
    <t>ZŠ a MŠ Horní Branná 257 Celkem</t>
  </si>
  <si>
    <t>ZŠ, MŠ a ZUŠ Jablonec n. J., Školní 370</t>
  </si>
  <si>
    <t>ZŠ, MŠ a ZUŠ Jablonec n. J., Školní 370 Celkem</t>
  </si>
  <si>
    <t>MŠ Kruh u Jilemnice 165</t>
  </si>
  <si>
    <t>MŠ Kruh u Jilemnice 165 Celkem</t>
  </si>
  <si>
    <t>MŠ Levínská Olešnice 151</t>
  </si>
  <si>
    <t>MŠ Levínská Olešnice 151 Celkem</t>
  </si>
  <si>
    <t>ZŠ a MŠ Martinice v Krkonoších 68</t>
  </si>
  <si>
    <t>ZŠ a MŠ Martinice v Krkonoších 68 Celkem</t>
  </si>
  <si>
    <t>ZŠ a MŠ Mříčná 191</t>
  </si>
  <si>
    <t>ZŠ a MŠ Mříčná 191 Celkem</t>
  </si>
  <si>
    <t>MŠ Paseky n. J. 264</t>
  </si>
  <si>
    <t>MŠ Paseky n. J. 264 Celkem</t>
  </si>
  <si>
    <t>MŠ Poniklá 303</t>
  </si>
  <si>
    <t>MŠ Poniklá 303 Celkem</t>
  </si>
  <si>
    <t xml:space="preserve">ZŠ Poniklá 148 </t>
  </si>
  <si>
    <t>ZŠ Poniklá 148  Celkem</t>
  </si>
  <si>
    <t>DDM Rokytnice n. J., Horní 467</t>
  </si>
  <si>
    <t>DDM Rokytnice n. J., Horní 467 Celkem</t>
  </si>
  <si>
    <t>MŠ Rokytnice n. J., Dolní Rokytnice 210</t>
  </si>
  <si>
    <t>MŠ Rokytnice n. J., Dolní Rokytnice 210 Celkem</t>
  </si>
  <si>
    <t>MŠ Rokytnice n. J., Horní Rokytnice 555</t>
  </si>
  <si>
    <t>MŠ Rokytnice n. J., Horní Rokytnice 555 Celkem</t>
  </si>
  <si>
    <t>ZŠ Rokytnice n. J., Dolní 172</t>
  </si>
  <si>
    <t>ZŠ Rokytnice n. J., Dolní 172 Celkem</t>
  </si>
  <si>
    <t>ZŠ a MŠ Roztoky u Jilemnice 190</t>
  </si>
  <si>
    <t>ZŠ a MŠ Roztoky u Jilemnice 190 Celkem</t>
  </si>
  <si>
    <t>ZŠ a MŠ Studenec 367</t>
  </si>
  <si>
    <t>ZŠ a MŠ Studenec 367 Celkem</t>
  </si>
  <si>
    <t>MŠ Víchová n. J. 197</t>
  </si>
  <si>
    <t>MŠ Víchová n. J. 197 Celkem</t>
  </si>
  <si>
    <t>ZŠ Víchová n. J. 140</t>
  </si>
  <si>
    <t>ZŠ Víchová n. J. 140 Celkem</t>
  </si>
  <si>
    <t>ZŠ a MŠ Vítkovice v Krkonoších 28</t>
  </si>
  <si>
    <t>ZŠ a MŠ Vítkovice v Krkonoších 28 Celkem</t>
  </si>
  <si>
    <t>Celkový součet za PO III Jilemnice</t>
  </si>
  <si>
    <t>MŠ a ZŠ Turnov, Kosmonautů 1641</t>
  </si>
  <si>
    <t>MŠ a ZŠ Turnov, Kosmonautů 1641 Celkem</t>
  </si>
  <si>
    <t>MŠ Turnov, 28. října 757</t>
  </si>
  <si>
    <t>MŠ Turnov, 28. října 757 Celkem</t>
  </si>
  <si>
    <t>MŠ Turnov, Alešova 1140</t>
  </si>
  <si>
    <t>MŠ Turnov, Alešova 1140 Celkem</t>
  </si>
  <si>
    <t>MŠ Turnov, Bezručova 590</t>
  </si>
  <si>
    <t>MŠ Turnov, Bezručova 590 Celkem</t>
  </si>
  <si>
    <t>MŠ Turnov, Hruborohozecká 405</t>
  </si>
  <si>
    <t>MŠ Turnov, Hruborohozecká 405 Celkem</t>
  </si>
  <si>
    <t>MŠ Turnov, J. Palacha 1931</t>
  </si>
  <si>
    <t>MŠ Turnov, J. Palacha 1931 Celkem</t>
  </si>
  <si>
    <t>MŠ Turnov, U školy 85</t>
  </si>
  <si>
    <t>MŠ Turnov, U školy 85 Celkem</t>
  </si>
  <si>
    <t>MŠ Turnov, Zborovská 914</t>
  </si>
  <si>
    <t>MŠ Turnov, Zborovská 914 Celkem</t>
  </si>
  <si>
    <t>SVČ Turnov, Husova 77</t>
  </si>
  <si>
    <t>SVČ Turnov, Husova 77 Celkem</t>
  </si>
  <si>
    <t>ZŠ Turnov, 28.října 18</t>
  </si>
  <si>
    <t>ZŠ Turnov, 28.října 18 Celkem</t>
  </si>
  <si>
    <t>ZŠ Turnov, Skálova 600</t>
  </si>
  <si>
    <t>ZŠ Turnov, Skálova 600 Celkem</t>
  </si>
  <si>
    <t>ZŠ Turnov, U školy 56</t>
  </si>
  <si>
    <t>ZŠ Turnov, U školy 56 Celkem</t>
  </si>
  <si>
    <t>ZŠ Turnov, Zborovská 519</t>
  </si>
  <si>
    <t>ZŠ Turnov, Zborovská 519 Celkem</t>
  </si>
  <si>
    <t>ZŠ Turnov, Žižkova 518</t>
  </si>
  <si>
    <t>ZŠ Turnov, Žižkova 518 Celkem</t>
  </si>
  <si>
    <t>ZUŠ Turnov, nám.Českého ráje 5</t>
  </si>
  <si>
    <t>ZUŠ Turnov, nám.Českého ráje 5 Celkem</t>
  </si>
  <si>
    <t>ZŠ a MŠ Hrubá Skála, Doubravice 61</t>
  </si>
  <si>
    <t>ZŠ a MŠ Hrubá Skála, Doubravice 61 Celkem</t>
  </si>
  <si>
    <t>MŠ Jenišovice 67</t>
  </si>
  <si>
    <t>MŠ Jenišovice 67 Celkem</t>
  </si>
  <si>
    <t>ZŠ Jenišovice 180</t>
  </si>
  <si>
    <t>ZŠ Jenišovice 180 Celkem</t>
  </si>
  <si>
    <t>MŠ Sedmihorky 12 od 1.9.2017</t>
  </si>
  <si>
    <t>MŠ Sedmihorky 12 Celkem</t>
  </si>
  <si>
    <t>ZŠ Kobyly 31</t>
  </si>
  <si>
    <t>ZŠ Kobyly 31 Celkem</t>
  </si>
  <si>
    <t>ZŠ a MŠ Malá Skála 60</t>
  </si>
  <si>
    <t>ZŠ a MŠ Malá Skála 60 Celkem</t>
  </si>
  <si>
    <t>MŠ Mírová p. K., Chutnovka 56</t>
  </si>
  <si>
    <t>MŠ Mírová p. K., Chutnovka 56 Celkem</t>
  </si>
  <si>
    <t>ZŠ Mírová p. K., Bělá 31</t>
  </si>
  <si>
    <t>ZŠ Mírová p. K., Bělá 31 Celkem</t>
  </si>
  <si>
    <t>MŠ Ohrazenice 92</t>
  </si>
  <si>
    <t>MŠ Ohrazenice 92 Celkem</t>
  </si>
  <si>
    <t>ZŠ Ohrazenice 88</t>
  </si>
  <si>
    <t>ZŠ Ohrazenice 88 Celkem</t>
  </si>
  <si>
    <t>MŠ Olešnice 52</t>
  </si>
  <si>
    <t>MŠ Olešnice 52 Celkem</t>
  </si>
  <si>
    <t>MŠ Paceřice 100</t>
  </si>
  <si>
    <t>MŠ Paceřice 100 Celkem</t>
  </si>
  <si>
    <t>ZŠ a MŠ Pěnčín 17</t>
  </si>
  <si>
    <t>ZŠ a MŠ Pěnčín 17 Celkem</t>
  </si>
  <si>
    <t>MŠ Přepeře 229</t>
  </si>
  <si>
    <t>MŠ Přepeře 229 Celkem</t>
  </si>
  <si>
    <t xml:space="preserve">ZŠ Přepeře 47         </t>
  </si>
  <si>
    <t>ZŠ Přepeře 47          Celkem</t>
  </si>
  <si>
    <t>MŠ Příšovice 162</t>
  </si>
  <si>
    <t>MŠ Příšovice 162 Celkem</t>
  </si>
  <si>
    <t>ZŠ Příšovice 178</t>
  </si>
  <si>
    <t>ZŠ Příšovice 178 Celkem</t>
  </si>
  <si>
    <t>MŠ Rovensko p. T., Revoluční 440</t>
  </si>
  <si>
    <t>MŠ Rovensko p. T., Revoluční 440 Celkem</t>
  </si>
  <si>
    <t>ZŠ Rovensko p. T., Revoluční 413</t>
  </si>
  <si>
    <t>ZŠ Rovensko p. T., Revoluční 413 Celkem</t>
  </si>
  <si>
    <t>ZŠ a MŠ Svijanský Újezd 78</t>
  </si>
  <si>
    <t>ZŠ a MŠ Svijanský Újezd 78 Celkem</t>
  </si>
  <si>
    <t>ZŠ Radostín 19, Sychrov</t>
  </si>
  <si>
    <t>ZŠ Radostín 19, Sychrov Celkem</t>
  </si>
  <si>
    <t>ZŠ a MŠ Tatobity 74</t>
  </si>
  <si>
    <t>ZŠ a MŠ Tatobity 74 Celkem</t>
  </si>
  <si>
    <t>ZŠ a MŠ Všeň 9</t>
  </si>
  <si>
    <t>ZŠ a MŠ Všeň 9 Celkem</t>
  </si>
  <si>
    <t>Celkový součet za PO III Turnov</t>
  </si>
  <si>
    <t>Celkový součet za PO III Liberec</t>
  </si>
  <si>
    <t>Celkový součet za PO III Frýdlant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</si>
</sst>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2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u/>
      <sz val="10"/>
      <name val="Arial CE"/>
      <charset val="238"/>
    </font>
    <font>
      <sz val="8"/>
      <name val="Arial CE"/>
      <family val="2"/>
      <charset val="238"/>
    </font>
    <font>
      <sz val="8"/>
      <color theme="1"/>
      <name val="Arial"/>
      <family val="2"/>
      <charset val="238"/>
    </font>
    <font>
      <b/>
      <sz val="8"/>
      <name val="Arial CE"/>
      <family val="2"/>
      <charset val="238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 CE"/>
    </font>
    <font>
      <sz val="8"/>
      <color indexed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</font>
    <font>
      <b/>
      <sz val="8"/>
      <color rgb="FFFF0000"/>
      <name val="Arial CE"/>
      <charset val="238"/>
    </font>
    <font>
      <sz val="8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8" fillId="0" borderId="0" applyFont="0" applyFill="0" applyBorder="0" applyAlignment="0" applyProtection="0"/>
    <xf numFmtId="0" fontId="8" fillId="0" borderId="0"/>
    <xf numFmtId="0" fontId="3" fillId="0" borderId="0"/>
    <xf numFmtId="0" fontId="2" fillId="0" borderId="0"/>
    <xf numFmtId="0" fontId="9" fillId="0" borderId="0"/>
    <xf numFmtId="0" fontId="18" fillId="0" borderId="0"/>
    <xf numFmtId="0" fontId="1" fillId="0" borderId="0"/>
    <xf numFmtId="0" fontId="18" fillId="0" borderId="0"/>
    <xf numFmtId="0" fontId="18" fillId="0" borderId="0"/>
  </cellStyleXfs>
  <cellXfs count="205">
    <xf numFmtId="0" fontId="0" fillId="0" borderId="0" xfId="0"/>
    <xf numFmtId="0" fontId="11" fillId="0" borderId="0" xfId="0" applyFont="1"/>
    <xf numFmtId="0" fontId="13" fillId="0" borderId="0" xfId="0" applyFont="1" applyFill="1" applyBorder="1" applyAlignment="1"/>
    <xf numFmtId="0" fontId="12" fillId="0" borderId="4" xfId="4" applyFont="1" applyFill="1" applyBorder="1" applyAlignment="1">
      <alignment horizontal="center"/>
    </xf>
    <xf numFmtId="0" fontId="0" fillId="3" borderId="0" xfId="0" applyFill="1"/>
    <xf numFmtId="3" fontId="7" fillId="3" borderId="0" xfId="0" applyNumberFormat="1" applyFont="1" applyFill="1"/>
    <xf numFmtId="3" fontId="7" fillId="0" borderId="0" xfId="0" applyNumberFormat="1" applyFont="1"/>
    <xf numFmtId="0" fontId="7" fillId="3" borderId="0" xfId="0" applyFont="1" applyFill="1"/>
    <xf numFmtId="0" fontId="0" fillId="0" borderId="0" xfId="0" applyFill="1" applyBorder="1"/>
    <xf numFmtId="3" fontId="0" fillId="0" borderId="0" xfId="0" applyNumberFormat="1"/>
    <xf numFmtId="3" fontId="12" fillId="0" borderId="1" xfId="4" applyNumberFormat="1" applyFont="1" applyFill="1" applyBorder="1" applyAlignment="1">
      <alignment horizontal="center"/>
    </xf>
    <xf numFmtId="3" fontId="12" fillId="0" borderId="2" xfId="4" applyNumberFormat="1" applyFont="1" applyFill="1" applyBorder="1" applyAlignment="1">
      <alignment horizontal="center"/>
    </xf>
    <xf numFmtId="3" fontId="12" fillId="0" borderId="3" xfId="4" applyNumberFormat="1" applyFont="1" applyFill="1" applyBorder="1" applyAlignment="1">
      <alignment horizontal="center"/>
    </xf>
    <xf numFmtId="3" fontId="5" fillId="0" borderId="8" xfId="0" applyNumberFormat="1" applyFont="1" applyBorder="1"/>
    <xf numFmtId="3" fontId="5" fillId="0" borderId="9" xfId="0" applyNumberFormat="1" applyFont="1" applyBorder="1"/>
    <xf numFmtId="3" fontId="5" fillId="0" borderId="10" xfId="0" applyNumberFormat="1" applyFont="1" applyBorder="1"/>
    <xf numFmtId="3" fontId="7" fillId="4" borderId="11" xfId="4" applyNumberFormat="1" applyFont="1" applyFill="1" applyBorder="1"/>
    <xf numFmtId="3" fontId="7" fillId="4" borderId="5" xfId="4" applyNumberFormat="1" applyFont="1" applyFill="1" applyBorder="1"/>
    <xf numFmtId="3" fontId="7" fillId="4" borderId="6" xfId="4" applyNumberFormat="1" applyFont="1" applyFill="1" applyBorder="1"/>
    <xf numFmtId="3" fontId="5" fillId="0" borderId="11" xfId="0" applyNumberFormat="1" applyFont="1" applyBorder="1"/>
    <xf numFmtId="3" fontId="5" fillId="0" borderId="5" xfId="0" applyNumberFormat="1" applyFont="1" applyBorder="1"/>
    <xf numFmtId="3" fontId="5" fillId="0" borderId="6" xfId="0" applyNumberFormat="1" applyFont="1" applyBorder="1"/>
    <xf numFmtId="3" fontId="7" fillId="4" borderId="14" xfId="4" applyNumberFormat="1" applyFont="1" applyFill="1" applyBorder="1"/>
    <xf numFmtId="3" fontId="7" fillId="4" borderId="12" xfId="4" applyNumberFormat="1" applyFont="1" applyFill="1" applyBorder="1"/>
    <xf numFmtId="3" fontId="7" fillId="4" borderId="15" xfId="4" applyNumberFormat="1" applyFont="1" applyFill="1" applyBorder="1"/>
    <xf numFmtId="3" fontId="7" fillId="5" borderId="1" xfId="0" applyNumberFormat="1" applyFont="1" applyFill="1" applyBorder="1"/>
    <xf numFmtId="3" fontId="7" fillId="5" borderId="2" xfId="0" applyNumberFormat="1" applyFont="1" applyFill="1" applyBorder="1"/>
    <xf numFmtId="3" fontId="7" fillId="5" borderId="3" xfId="0" applyNumberFormat="1" applyFont="1" applyFill="1" applyBorder="1"/>
    <xf numFmtId="0" fontId="5" fillId="0" borderId="7" xfId="0" applyFont="1" applyBorder="1"/>
    <xf numFmtId="3" fontId="4" fillId="0" borderId="11" xfId="0" applyNumberFormat="1" applyFont="1" applyBorder="1"/>
    <xf numFmtId="3" fontId="4" fillId="0" borderId="5" xfId="0" applyNumberFormat="1" applyFont="1" applyBorder="1"/>
    <xf numFmtId="0" fontId="6" fillId="6" borderId="17" xfId="0" applyFont="1" applyFill="1" applyBorder="1" applyAlignment="1">
      <alignment horizontal="center"/>
    </xf>
    <xf numFmtId="0" fontId="7" fillId="6" borderId="7" xfId="0" applyFont="1" applyFill="1" applyBorder="1"/>
    <xf numFmtId="3" fontId="7" fillId="6" borderId="11" xfId="0" applyNumberFormat="1" applyFont="1" applyFill="1" applyBorder="1"/>
    <xf numFmtId="3" fontId="7" fillId="6" borderId="5" xfId="0" applyNumberFormat="1" applyFont="1" applyFill="1" applyBorder="1"/>
    <xf numFmtId="0" fontId="1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4" fillId="7" borderId="17" xfId="0" applyFont="1" applyFill="1" applyBorder="1" applyAlignment="1">
      <alignment horizontal="center"/>
    </xf>
    <xf numFmtId="3" fontId="16" fillId="6" borderId="11" xfId="0" applyNumberFormat="1" applyFont="1" applyFill="1" applyBorder="1"/>
    <xf numFmtId="3" fontId="16" fillId="6" borderId="5" xfId="0" applyNumberFormat="1" applyFont="1" applyFill="1" applyBorder="1"/>
    <xf numFmtId="0" fontId="4" fillId="0" borderId="7" xfId="0" applyFont="1" applyBorder="1"/>
    <xf numFmtId="0" fontId="16" fillId="6" borderId="7" xfId="0" applyFont="1" applyFill="1" applyBorder="1"/>
    <xf numFmtId="0" fontId="14" fillId="0" borderId="7" xfId="0" applyFont="1" applyBorder="1"/>
    <xf numFmtId="0" fontId="14" fillId="7" borderId="7" xfId="0" applyFont="1" applyFill="1" applyBorder="1"/>
    <xf numFmtId="0" fontId="6" fillId="6" borderId="7" xfId="0" applyFont="1" applyFill="1" applyBorder="1"/>
    <xf numFmtId="0" fontId="6" fillId="6" borderId="18" xfId="0" applyFont="1" applyFill="1" applyBorder="1" applyAlignment="1">
      <alignment horizontal="center"/>
    </xf>
    <xf numFmtId="0" fontId="16" fillId="6" borderId="13" xfId="0" applyFont="1" applyFill="1" applyBorder="1"/>
    <xf numFmtId="3" fontId="7" fillId="6" borderId="14" xfId="0" applyNumberFormat="1" applyFont="1" applyFill="1" applyBorder="1"/>
    <xf numFmtId="3" fontId="7" fillId="6" borderId="12" xfId="0" applyNumberFormat="1" applyFont="1" applyFill="1" applyBorder="1"/>
    <xf numFmtId="0" fontId="16" fillId="6" borderId="17" xfId="0" applyFont="1" applyFill="1" applyBorder="1" applyAlignment="1">
      <alignment horizontal="center"/>
    </xf>
    <xf numFmtId="3" fontId="6" fillId="6" borderId="11" xfId="0" applyNumberFormat="1" applyFont="1" applyFill="1" applyBorder="1"/>
    <xf numFmtId="3" fontId="6" fillId="6" borderId="5" xfId="0" applyNumberFormat="1" applyFont="1" applyFill="1" applyBorder="1"/>
    <xf numFmtId="3" fontId="6" fillId="6" borderId="11" xfId="0" applyNumberFormat="1" applyFont="1" applyFill="1" applyBorder="1" applyAlignment="1">
      <alignment horizontal="right"/>
    </xf>
    <xf numFmtId="3" fontId="6" fillId="6" borderId="5" xfId="0" applyNumberFormat="1" applyFont="1" applyFill="1" applyBorder="1" applyAlignment="1">
      <alignment horizontal="right"/>
    </xf>
    <xf numFmtId="3" fontId="15" fillId="0" borderId="11" xfId="0" applyNumberFormat="1" applyFont="1" applyBorder="1"/>
    <xf numFmtId="3" fontId="7" fillId="4" borderId="11" xfId="7" applyNumberFormat="1" applyFont="1" applyFill="1" applyBorder="1" applyAlignment="1">
      <alignment horizontal="right"/>
    </xf>
    <xf numFmtId="3" fontId="7" fillId="4" borderId="5" xfId="7" applyNumberFormat="1" applyFont="1" applyFill="1" applyBorder="1" applyAlignment="1">
      <alignment horizontal="right"/>
    </xf>
    <xf numFmtId="3" fontId="7" fillId="4" borderId="6" xfId="7" applyNumberFormat="1" applyFont="1" applyFill="1" applyBorder="1" applyAlignment="1">
      <alignment horizontal="right"/>
    </xf>
    <xf numFmtId="3" fontId="16" fillId="4" borderId="11" xfId="7" applyNumberFormat="1" applyFont="1" applyFill="1" applyBorder="1" applyAlignment="1">
      <alignment horizontal="right"/>
    </xf>
    <xf numFmtId="3" fontId="16" fillId="4" borderId="5" xfId="7" applyNumberFormat="1" applyFont="1" applyFill="1" applyBorder="1" applyAlignment="1">
      <alignment horizontal="right"/>
    </xf>
    <xf numFmtId="3" fontId="16" fillId="4" borderId="6" xfId="7" applyNumberFormat="1" applyFont="1" applyFill="1" applyBorder="1" applyAlignment="1">
      <alignment horizontal="right"/>
    </xf>
    <xf numFmtId="3" fontId="6" fillId="4" borderId="5" xfId="7" applyNumberFormat="1" applyFont="1" applyFill="1" applyBorder="1" applyAlignment="1">
      <alignment horizontal="right"/>
    </xf>
    <xf numFmtId="3" fontId="6" fillId="4" borderId="11" xfId="7" applyNumberFormat="1" applyFont="1" applyFill="1" applyBorder="1" applyAlignment="1">
      <alignment horizontal="right"/>
    </xf>
    <xf numFmtId="3" fontId="6" fillId="4" borderId="6" xfId="7" applyNumberFormat="1" applyFont="1" applyFill="1" applyBorder="1" applyAlignment="1">
      <alignment horizontal="right"/>
    </xf>
    <xf numFmtId="3" fontId="17" fillId="4" borderId="11" xfId="7" applyNumberFormat="1" applyFont="1" applyFill="1" applyBorder="1" applyAlignment="1">
      <alignment horizontal="right"/>
    </xf>
    <xf numFmtId="3" fontId="17" fillId="4" borderId="5" xfId="7" applyNumberFormat="1" applyFont="1" applyFill="1" applyBorder="1" applyAlignment="1">
      <alignment horizontal="right"/>
    </xf>
    <xf numFmtId="3" fontId="17" fillId="4" borderId="6" xfId="7" applyNumberFormat="1" applyFont="1" applyFill="1" applyBorder="1" applyAlignment="1">
      <alignment horizontal="right"/>
    </xf>
    <xf numFmtId="0" fontId="15" fillId="0" borderId="22" xfId="7" applyFont="1" applyBorder="1" applyAlignment="1">
      <alignment horizontal="center"/>
    </xf>
    <xf numFmtId="0" fontId="15" fillId="4" borderId="17" xfId="7" applyFont="1" applyFill="1" applyBorder="1" applyAlignment="1">
      <alignment horizontal="center"/>
    </xf>
    <xf numFmtId="0" fontId="15" fillId="0" borderId="17" xfId="7" applyFont="1" applyBorder="1" applyAlignment="1">
      <alignment horizontal="center"/>
    </xf>
    <xf numFmtId="0" fontId="17" fillId="4" borderId="17" xfId="7" applyFont="1" applyFill="1" applyBorder="1" applyAlignment="1">
      <alignment horizontal="center"/>
    </xf>
    <xf numFmtId="0" fontId="15" fillId="4" borderId="20" xfId="7" applyFont="1" applyFill="1" applyBorder="1" applyAlignment="1">
      <alignment horizontal="center"/>
    </xf>
    <xf numFmtId="0" fontId="5" fillId="0" borderId="17" xfId="7" applyFont="1" applyBorder="1" applyAlignment="1">
      <alignment horizontal="center"/>
    </xf>
    <xf numFmtId="0" fontId="7" fillId="4" borderId="17" xfId="7" applyFont="1" applyFill="1" applyBorder="1" applyAlignment="1">
      <alignment horizontal="center"/>
    </xf>
    <xf numFmtId="0" fontId="7" fillId="4" borderId="20" xfId="7" applyFont="1" applyFill="1" applyBorder="1" applyAlignment="1">
      <alignment horizontal="center"/>
    </xf>
    <xf numFmtId="0" fontId="5" fillId="0" borderId="17" xfId="7" applyFont="1" applyFill="1" applyBorder="1" applyAlignment="1">
      <alignment horizontal="center"/>
    </xf>
    <xf numFmtId="0" fontId="19" fillId="0" borderId="17" xfId="6" applyFont="1" applyFill="1" applyBorder="1" applyAlignment="1">
      <alignment horizontal="center"/>
    </xf>
    <xf numFmtId="0" fontId="4" fillId="0" borderId="17" xfId="6" applyFont="1" applyFill="1" applyBorder="1" applyAlignment="1">
      <alignment horizontal="center"/>
    </xf>
    <xf numFmtId="0" fontId="6" fillId="4" borderId="17" xfId="6" applyFont="1" applyFill="1" applyBorder="1" applyAlignment="1">
      <alignment horizontal="center"/>
    </xf>
    <xf numFmtId="0" fontId="4" fillId="0" borderId="17" xfId="7" applyFont="1" applyFill="1" applyBorder="1" applyAlignment="1">
      <alignment horizontal="center"/>
    </xf>
    <xf numFmtId="0" fontId="14" fillId="0" borderId="17" xfId="7" applyFont="1" applyFill="1" applyBorder="1" applyAlignment="1">
      <alignment horizontal="center"/>
    </xf>
    <xf numFmtId="0" fontId="19" fillId="7" borderId="17" xfId="6" applyFont="1" applyFill="1" applyBorder="1" applyAlignment="1">
      <alignment horizontal="center"/>
    </xf>
    <xf numFmtId="0" fontId="6" fillId="4" borderId="17" xfId="7" applyFont="1" applyFill="1" applyBorder="1" applyAlignment="1">
      <alignment horizontal="center"/>
    </xf>
    <xf numFmtId="0" fontId="20" fillId="0" borderId="17" xfId="6" applyFont="1" applyFill="1" applyBorder="1" applyAlignment="1">
      <alignment horizontal="center"/>
    </xf>
    <xf numFmtId="0" fontId="21" fillId="4" borderId="17" xfId="6" applyFont="1" applyFill="1" applyBorder="1" applyAlignment="1">
      <alignment horizontal="center"/>
    </xf>
    <xf numFmtId="0" fontId="4" fillId="4" borderId="17" xfId="6" applyFont="1" applyFill="1" applyBorder="1" applyAlignment="1">
      <alignment horizontal="center"/>
    </xf>
    <xf numFmtId="0" fontId="22" fillId="0" borderId="17" xfId="6" applyFont="1" applyFill="1" applyBorder="1" applyAlignment="1">
      <alignment horizontal="center"/>
    </xf>
    <xf numFmtId="0" fontId="6" fillId="0" borderId="17" xfId="6" applyFont="1" applyFill="1" applyBorder="1" applyAlignment="1">
      <alignment horizontal="center"/>
    </xf>
    <xf numFmtId="0" fontId="6" fillId="4" borderId="20" xfId="6" applyFont="1" applyFill="1" applyBorder="1" applyAlignment="1">
      <alignment horizontal="center"/>
    </xf>
    <xf numFmtId="3" fontId="17" fillId="4" borderId="12" xfId="7" applyNumberFormat="1" applyFont="1" applyFill="1" applyBorder="1" applyAlignment="1">
      <alignment horizontal="right"/>
    </xf>
    <xf numFmtId="3" fontId="17" fillId="4" borderId="14" xfId="7" applyNumberFormat="1" applyFont="1" applyFill="1" applyBorder="1" applyAlignment="1">
      <alignment horizontal="right"/>
    </xf>
    <xf numFmtId="3" fontId="17" fillId="4" borderId="15" xfId="7" applyNumberFormat="1" applyFont="1" applyFill="1" applyBorder="1" applyAlignment="1">
      <alignment horizontal="right"/>
    </xf>
    <xf numFmtId="0" fontId="16" fillId="0" borderId="17" xfId="7" applyFont="1" applyFill="1" applyBorder="1" applyAlignment="1">
      <alignment horizontal="center"/>
    </xf>
    <xf numFmtId="3" fontId="6" fillId="4" borderId="12" xfId="7" applyNumberFormat="1" applyFont="1" applyFill="1" applyBorder="1" applyAlignment="1">
      <alignment horizontal="right"/>
    </xf>
    <xf numFmtId="3" fontId="6" fillId="4" borderId="15" xfId="7" applyNumberFormat="1" applyFont="1" applyFill="1" applyBorder="1" applyAlignment="1">
      <alignment horizontal="right"/>
    </xf>
    <xf numFmtId="3" fontId="6" fillId="4" borderId="14" xfId="7" applyNumberFormat="1" applyFont="1" applyFill="1" applyBorder="1" applyAlignment="1">
      <alignment horizontal="right"/>
    </xf>
    <xf numFmtId="3" fontId="4" fillId="0" borderId="6" xfId="7" applyNumberFormat="1" applyFont="1" applyBorder="1"/>
    <xf numFmtId="0" fontId="16" fillId="5" borderId="4" xfId="0" applyFont="1" applyFill="1" applyBorder="1" applyAlignment="1">
      <alignment horizontal="center"/>
    </xf>
    <xf numFmtId="0" fontId="16" fillId="5" borderId="16" xfId="0" applyFont="1" applyFill="1" applyBorder="1"/>
    <xf numFmtId="0" fontId="14" fillId="5" borderId="4" xfId="0" applyFont="1" applyFill="1" applyBorder="1" applyAlignment="1">
      <alignment horizontal="center"/>
    </xf>
    <xf numFmtId="0" fontId="16" fillId="5" borderId="4" xfId="0" applyFont="1" applyFill="1" applyBorder="1" applyAlignment="1">
      <alignment horizontal="center" vertical="center"/>
    </xf>
    <xf numFmtId="3" fontId="16" fillId="5" borderId="1" xfId="0" applyNumberFormat="1" applyFont="1" applyFill="1" applyBorder="1" applyAlignment="1">
      <alignment vertical="center"/>
    </xf>
    <xf numFmtId="3" fontId="16" fillId="5" borderId="2" xfId="0" applyNumberFormat="1" applyFont="1" applyFill="1" applyBorder="1" applyAlignment="1">
      <alignment vertical="center"/>
    </xf>
    <xf numFmtId="0" fontId="16" fillId="5" borderId="7" xfId="0" applyFont="1" applyFill="1" applyBorder="1"/>
    <xf numFmtId="0" fontId="16" fillId="5" borderId="17" xfId="0" applyFont="1" applyFill="1" applyBorder="1" applyAlignment="1">
      <alignment horizontal="center"/>
    </xf>
    <xf numFmtId="0" fontId="1" fillId="5" borderId="4" xfId="7" applyFill="1" applyBorder="1"/>
    <xf numFmtId="0" fontId="1" fillId="5" borderId="4" xfId="7" applyFill="1" applyBorder="1" applyAlignment="1">
      <alignment horizontal="center"/>
    </xf>
    <xf numFmtId="3" fontId="17" fillId="5" borderId="1" xfId="7" applyNumberFormat="1" applyFont="1" applyFill="1" applyBorder="1" applyAlignment="1">
      <alignment horizontal="right"/>
    </xf>
    <xf numFmtId="3" fontId="17" fillId="5" borderId="2" xfId="7" applyNumberFormat="1" applyFont="1" applyFill="1" applyBorder="1" applyAlignment="1">
      <alignment horizontal="right"/>
    </xf>
    <xf numFmtId="3" fontId="17" fillId="5" borderId="3" xfId="7" applyNumberFormat="1" applyFont="1" applyFill="1" applyBorder="1" applyAlignment="1">
      <alignment horizontal="right"/>
    </xf>
    <xf numFmtId="0" fontId="6" fillId="5" borderId="4" xfId="7" applyFont="1" applyFill="1" applyBorder="1" applyAlignment="1">
      <alignment horizontal="center"/>
    </xf>
    <xf numFmtId="3" fontId="6" fillId="5" borderId="1" xfId="7" applyNumberFormat="1" applyFont="1" applyFill="1" applyBorder="1" applyAlignment="1">
      <alignment horizontal="right"/>
    </xf>
    <xf numFmtId="3" fontId="6" fillId="5" borderId="2" xfId="7" applyNumberFormat="1" applyFont="1" applyFill="1" applyBorder="1" applyAlignment="1">
      <alignment horizontal="right"/>
    </xf>
    <xf numFmtId="3" fontId="6" fillId="5" borderId="3" xfId="7" applyNumberFormat="1" applyFont="1" applyFill="1" applyBorder="1" applyAlignment="1">
      <alignment horizontal="right"/>
    </xf>
    <xf numFmtId="0" fontId="4" fillId="5" borderId="23" xfId="7" applyFont="1" applyFill="1" applyBorder="1" applyAlignment="1">
      <alignment horizontal="center"/>
    </xf>
    <xf numFmtId="0" fontId="16" fillId="5" borderId="21" xfId="7" applyFont="1" applyFill="1" applyBorder="1" applyAlignment="1"/>
    <xf numFmtId="3" fontId="15" fillId="0" borderId="5" xfId="0" applyNumberFormat="1" applyFont="1" applyBorder="1"/>
    <xf numFmtId="3" fontId="15" fillId="0" borderId="5" xfId="7" applyNumberFormat="1" applyFont="1" applyBorder="1"/>
    <xf numFmtId="3" fontId="17" fillId="5" borderId="5" xfId="7" applyNumberFormat="1" applyFont="1" applyFill="1" applyBorder="1" applyAlignment="1">
      <alignment horizontal="right"/>
    </xf>
    <xf numFmtId="3" fontId="5" fillId="0" borderId="24" xfId="0" applyNumberFormat="1" applyFont="1" applyBorder="1"/>
    <xf numFmtId="3" fontId="5" fillId="0" borderId="25" xfId="0" applyNumberFormat="1" applyFont="1" applyBorder="1"/>
    <xf numFmtId="3" fontId="5" fillId="0" borderId="26" xfId="0" applyNumberFormat="1" applyFont="1" applyBorder="1"/>
    <xf numFmtId="3" fontId="4" fillId="0" borderId="6" xfId="0" applyNumberFormat="1" applyFont="1" applyBorder="1"/>
    <xf numFmtId="3" fontId="7" fillId="6" borderId="6" xfId="0" applyNumberFormat="1" applyFont="1" applyFill="1" applyBorder="1"/>
    <xf numFmtId="3" fontId="16" fillId="6" borderId="6" xfId="0" applyNumberFormat="1" applyFont="1" applyFill="1" applyBorder="1"/>
    <xf numFmtId="3" fontId="6" fillId="6" borderId="6" xfId="0" applyNumberFormat="1" applyFont="1" applyFill="1" applyBorder="1"/>
    <xf numFmtId="3" fontId="6" fillId="6" borderId="6" xfId="0" applyNumberFormat="1" applyFont="1" applyFill="1" applyBorder="1" applyAlignment="1">
      <alignment horizontal="right"/>
    </xf>
    <xf numFmtId="3" fontId="15" fillId="0" borderId="11" xfId="7" applyNumberFormat="1" applyFont="1" applyBorder="1"/>
    <xf numFmtId="3" fontId="17" fillId="5" borderId="11" xfId="7" applyNumberFormat="1" applyFont="1" applyFill="1" applyBorder="1" applyAlignment="1">
      <alignment horizontal="right"/>
    </xf>
    <xf numFmtId="3" fontId="17" fillId="5" borderId="6" xfId="7" applyNumberFormat="1" applyFont="1" applyFill="1" applyBorder="1" applyAlignment="1">
      <alignment horizontal="right"/>
    </xf>
    <xf numFmtId="0" fontId="15" fillId="0" borderId="27" xfId="7" applyFont="1" applyBorder="1"/>
    <xf numFmtId="0" fontId="17" fillId="4" borderId="7" xfId="7" applyFont="1" applyFill="1" applyBorder="1"/>
    <xf numFmtId="0" fontId="15" fillId="0" borderId="7" xfId="7" applyFont="1" applyBorder="1"/>
    <xf numFmtId="0" fontId="15" fillId="8" borderId="7" xfId="7" applyFont="1" applyFill="1" applyBorder="1"/>
    <xf numFmtId="0" fontId="17" fillId="4" borderId="28" xfId="7" applyFont="1" applyFill="1" applyBorder="1"/>
    <xf numFmtId="0" fontId="16" fillId="5" borderId="16" xfId="7" applyFont="1" applyFill="1" applyBorder="1" applyAlignment="1"/>
    <xf numFmtId="0" fontId="15" fillId="4" borderId="7" xfId="7" applyFont="1" applyFill="1" applyBorder="1"/>
    <xf numFmtId="0" fontId="5" fillId="0" borderId="27" xfId="8" applyFont="1" applyBorder="1"/>
    <xf numFmtId="0" fontId="5" fillId="8" borderId="27" xfId="8" applyFont="1" applyFill="1" applyBorder="1"/>
    <xf numFmtId="0" fontId="5" fillId="4" borderId="27" xfId="8" applyFont="1" applyFill="1" applyBorder="1"/>
    <xf numFmtId="0" fontId="5" fillId="0" borderId="7" xfId="7" applyFont="1" applyFill="1" applyBorder="1" applyAlignment="1"/>
    <xf numFmtId="0" fontId="7" fillId="4" borderId="7" xfId="7" applyFont="1" applyFill="1" applyBorder="1" applyAlignment="1"/>
    <xf numFmtId="0" fontId="5" fillId="0" borderId="7" xfId="7" applyFont="1" applyBorder="1"/>
    <xf numFmtId="0" fontId="7" fillId="4" borderId="7" xfId="7" applyFont="1" applyFill="1" applyBorder="1"/>
    <xf numFmtId="0" fontId="5" fillId="8" borderId="7" xfId="7" applyFont="1" applyFill="1" applyBorder="1" applyAlignment="1"/>
    <xf numFmtId="0" fontId="7" fillId="4" borderId="28" xfId="7" applyFont="1" applyFill="1" applyBorder="1" applyAlignment="1"/>
    <xf numFmtId="0" fontId="19" fillId="0" borderId="7" xfId="6" applyFont="1" applyFill="1" applyBorder="1" applyAlignment="1"/>
    <xf numFmtId="0" fontId="4" fillId="0" borderId="7" xfId="6" applyFont="1" applyFill="1" applyBorder="1" applyAlignment="1"/>
    <xf numFmtId="0" fontId="4" fillId="0" borderId="7" xfId="7" applyFont="1" applyFill="1" applyBorder="1" applyAlignment="1"/>
    <xf numFmtId="0" fontId="6" fillId="4" borderId="7" xfId="6" applyFont="1" applyFill="1" applyBorder="1" applyAlignment="1"/>
    <xf numFmtId="0" fontId="6" fillId="4" borderId="7" xfId="7" applyFont="1" applyFill="1" applyBorder="1" applyAlignment="1"/>
    <xf numFmtId="0" fontId="16" fillId="0" borderId="7" xfId="7" applyFont="1" applyFill="1" applyBorder="1" applyAlignment="1"/>
    <xf numFmtId="0" fontId="20" fillId="0" borderId="7" xfId="6" applyFont="1" applyFill="1" applyBorder="1" applyAlignment="1"/>
    <xf numFmtId="0" fontId="21" fillId="4" borderId="7" xfId="6" applyFont="1" applyFill="1" applyBorder="1" applyAlignment="1"/>
    <xf numFmtId="0" fontId="4" fillId="8" borderId="7" xfId="6" applyFont="1" applyFill="1" applyBorder="1" applyAlignment="1"/>
    <xf numFmtId="0" fontId="22" fillId="0" borderId="7" xfId="6" applyFont="1" applyFill="1" applyBorder="1" applyAlignment="1"/>
    <xf numFmtId="0" fontId="6" fillId="4" borderId="28" xfId="6" applyFont="1" applyFill="1" applyBorder="1" applyAlignment="1"/>
    <xf numFmtId="0" fontId="4" fillId="0" borderId="17" xfId="4" applyFont="1" applyBorder="1" applyAlignment="1">
      <alignment horizontal="center"/>
    </xf>
    <xf numFmtId="0" fontId="4" fillId="4" borderId="17" xfId="4" applyFont="1" applyFill="1" applyBorder="1" applyAlignment="1">
      <alignment horizontal="center"/>
    </xf>
    <xf numFmtId="0" fontId="4" fillId="4" borderId="18" xfId="4" applyFont="1" applyFill="1" applyBorder="1" applyAlignment="1">
      <alignment horizontal="center"/>
    </xf>
    <xf numFmtId="0" fontId="0" fillId="5" borderId="4" xfId="0" applyFill="1" applyBorder="1"/>
    <xf numFmtId="0" fontId="5" fillId="0" borderId="17" xfId="4" applyFont="1" applyBorder="1" applyAlignment="1">
      <alignment horizontal="center"/>
    </xf>
    <xf numFmtId="0" fontId="5" fillId="4" borderId="17" xfId="4" applyFont="1" applyFill="1" applyBorder="1" applyAlignment="1">
      <alignment horizontal="center"/>
    </xf>
    <xf numFmtId="0" fontId="5" fillId="4" borderId="18" xfId="4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14" fillId="6" borderId="17" xfId="0" applyFont="1" applyFill="1" applyBorder="1" applyAlignment="1">
      <alignment horizontal="center"/>
    </xf>
    <xf numFmtId="0" fontId="16" fillId="6" borderId="18" xfId="0" applyFont="1" applyFill="1" applyBorder="1" applyAlignment="1">
      <alignment horizontal="center"/>
    </xf>
    <xf numFmtId="0" fontId="12" fillId="0" borderId="16" xfId="4" applyFont="1" applyFill="1" applyBorder="1" applyAlignment="1">
      <alignment horizontal="center"/>
    </xf>
    <xf numFmtId="0" fontId="4" fillId="0" borderId="7" xfId="4" applyFont="1" applyBorder="1" applyAlignment="1">
      <alignment horizontal="left"/>
    </xf>
    <xf numFmtId="0" fontId="6" fillId="4" borderId="7" xfId="4" applyFont="1" applyFill="1" applyBorder="1" applyAlignment="1">
      <alignment horizontal="left"/>
    </xf>
    <xf numFmtId="0" fontId="4" fillId="0" borderId="7" xfId="4" applyFont="1" applyBorder="1"/>
    <xf numFmtId="0" fontId="6" fillId="4" borderId="7" xfId="4" applyFont="1" applyFill="1" applyBorder="1"/>
    <xf numFmtId="0" fontId="7" fillId="5" borderId="16" xfId="0" applyFont="1" applyFill="1" applyBorder="1"/>
    <xf numFmtId="3" fontId="5" fillId="0" borderId="7" xfId="4" applyNumberFormat="1" applyFont="1" applyBorder="1" applyAlignment="1">
      <alignment horizontal="left"/>
    </xf>
    <xf numFmtId="3" fontId="7" fillId="4" borderId="7" xfId="4" applyNumberFormat="1" applyFont="1" applyFill="1" applyBorder="1" applyAlignment="1">
      <alignment horizontal="left"/>
    </xf>
    <xf numFmtId="3" fontId="7" fillId="4" borderId="13" xfId="4" applyNumberFormat="1" applyFont="1" applyFill="1" applyBorder="1" applyAlignment="1">
      <alignment horizontal="left"/>
    </xf>
    <xf numFmtId="0" fontId="4" fillId="0" borderId="7" xfId="6" applyFont="1" applyBorder="1"/>
    <xf numFmtId="0" fontId="4" fillId="0" borderId="17" xfId="4" applyFont="1" applyBorder="1" applyAlignment="1">
      <alignment horizontal="right"/>
    </xf>
    <xf numFmtId="1" fontId="6" fillId="4" borderId="17" xfId="4" applyNumberFormat="1" applyFont="1" applyFill="1" applyBorder="1" applyAlignment="1">
      <alignment horizontal="right"/>
    </xf>
    <xf numFmtId="1" fontId="4" fillId="0" borderId="17" xfId="4" applyNumberFormat="1" applyFont="1" applyBorder="1" applyAlignment="1">
      <alignment horizontal="right"/>
    </xf>
    <xf numFmtId="1" fontId="4" fillId="0" borderId="19" xfId="4" applyNumberFormat="1" applyFont="1" applyBorder="1" applyAlignment="1">
      <alignment horizontal="right"/>
    </xf>
    <xf numFmtId="1" fontId="6" fillId="4" borderId="18" xfId="4" applyNumberFormat="1" applyFont="1" applyFill="1" applyBorder="1" applyAlignment="1">
      <alignment horizontal="right"/>
    </xf>
    <xf numFmtId="1" fontId="5" fillId="0" borderId="17" xfId="4" applyNumberFormat="1" applyFont="1" applyBorder="1" applyAlignment="1">
      <alignment horizontal="right"/>
    </xf>
    <xf numFmtId="1" fontId="7" fillId="4" borderId="17" xfId="4" applyNumberFormat="1" applyFont="1" applyFill="1" applyBorder="1" applyAlignment="1">
      <alignment horizontal="right"/>
    </xf>
    <xf numFmtId="1" fontId="7" fillId="4" borderId="18" xfId="4" applyNumberFormat="1" applyFont="1" applyFill="1" applyBorder="1" applyAlignment="1">
      <alignment horizontal="right"/>
    </xf>
    <xf numFmtId="0" fontId="5" fillId="0" borderId="17" xfId="0" applyFont="1" applyBorder="1" applyAlignment="1">
      <alignment horizontal="center"/>
    </xf>
    <xf numFmtId="3" fontId="15" fillId="0" borderId="8" xfId="7" applyNumberFormat="1" applyFont="1" applyBorder="1"/>
    <xf numFmtId="3" fontId="15" fillId="0" borderId="9" xfId="7" applyNumberFormat="1" applyFont="1" applyBorder="1"/>
    <xf numFmtId="3" fontId="4" fillId="0" borderId="10" xfId="7" applyNumberFormat="1" applyFont="1" applyBorder="1"/>
    <xf numFmtId="3" fontId="7" fillId="6" borderId="15" xfId="0" applyNumberFormat="1" applyFont="1" applyFill="1" applyBorder="1"/>
    <xf numFmtId="3" fontId="6" fillId="6" borderId="14" xfId="0" applyNumberFormat="1" applyFont="1" applyFill="1" applyBorder="1" applyAlignment="1">
      <alignment horizontal="right"/>
    </xf>
    <xf numFmtId="3" fontId="6" fillId="6" borderId="12" xfId="0" applyNumberFormat="1" applyFont="1" applyFill="1" applyBorder="1" applyAlignment="1">
      <alignment horizontal="right"/>
    </xf>
    <xf numFmtId="3" fontId="6" fillId="6" borderId="15" xfId="0" applyNumberFormat="1" applyFont="1" applyFill="1" applyBorder="1" applyAlignment="1">
      <alignment horizontal="right"/>
    </xf>
    <xf numFmtId="3" fontId="4" fillId="0" borderId="8" xfId="0" applyNumberFormat="1" applyFont="1" applyBorder="1"/>
    <xf numFmtId="3" fontId="4" fillId="0" borderId="9" xfId="0" applyNumberFormat="1" applyFont="1" applyBorder="1"/>
    <xf numFmtId="3" fontId="4" fillId="0" borderId="10" xfId="0" applyNumberFormat="1" applyFont="1" applyBorder="1"/>
    <xf numFmtId="3" fontId="16" fillId="5" borderId="3" xfId="0" applyNumberFormat="1" applyFont="1" applyFill="1" applyBorder="1" applyAlignment="1">
      <alignment vertical="center"/>
    </xf>
    <xf numFmtId="3" fontId="16" fillId="5" borderId="1" xfId="0" applyNumberFormat="1" applyFont="1" applyFill="1" applyBorder="1"/>
    <xf numFmtId="3" fontId="16" fillId="5" borderId="2" xfId="0" applyNumberFormat="1" applyFont="1" applyFill="1" applyBorder="1"/>
    <xf numFmtId="3" fontId="16" fillId="5" borderId="3" xfId="0" applyNumberFormat="1" applyFont="1" applyFill="1" applyBorder="1"/>
    <xf numFmtId="0" fontId="14" fillId="0" borderId="22" xfId="0" applyFont="1" applyBorder="1" applyAlignment="1">
      <alignment horizontal="center"/>
    </xf>
    <xf numFmtId="0" fontId="14" fillId="0" borderId="27" xfId="0" applyFont="1" applyBorder="1"/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</cellXfs>
  <cellStyles count="10">
    <cellStyle name="Čárka 2" xfId="1" xr:uid="{00000000-0005-0000-0000-000000000000}"/>
    <cellStyle name="Normální" xfId="0" builtinId="0"/>
    <cellStyle name="Normální 2" xfId="2" xr:uid="{00000000-0005-0000-0000-000002000000}"/>
    <cellStyle name="Normální 2 2" xfId="5" xr:uid="{00000000-0005-0000-0000-000003000000}"/>
    <cellStyle name="Normální 3" xfId="3" xr:uid="{00000000-0005-0000-0000-000004000000}"/>
    <cellStyle name="Normální 3 2" xfId="8" xr:uid="{840AB605-53F6-45DD-85E5-D7F1287A414D}"/>
    <cellStyle name="Normální 4" xfId="4" xr:uid="{00000000-0005-0000-0000-000005000000}"/>
    <cellStyle name="Normální 4 2" xfId="9" xr:uid="{B053B8FE-AAE3-4204-98A8-9EAB5A613023}"/>
    <cellStyle name="Normální 5" xfId="7" xr:uid="{82A69D2B-5659-48A5-9116-1E6EC940362D}"/>
    <cellStyle name="normální_OIII.TURN.e" xfId="6" xr:uid="{00000000-0005-0000-0000-000006000000}"/>
  </cellStyles>
  <dxfs count="0"/>
  <tableStyles count="0" defaultTableStyle="TableStyleMedium2" defaultPivotStyle="PivotStyleLight16"/>
  <colors>
    <mruColors>
      <color rgb="FFFFCC99"/>
      <color rgb="FFCCFFCC"/>
      <color rgb="FFFF99CC"/>
      <color rgb="FF99FF66"/>
      <color rgb="FFCC99FF"/>
      <color rgb="FFCCCCFF"/>
      <color rgb="FF66FFFF"/>
      <color rgb="FF66FFCC"/>
      <color rgb="FFCC66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CC"/>
  </sheetPr>
  <dimension ref="A2:I1281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8" sqref="K8"/>
    </sheetView>
  </sheetViews>
  <sheetFormatPr defaultColWidth="13.7109375" defaultRowHeight="14.1" customHeight="1" x14ac:dyDescent="0.2"/>
  <cols>
    <col min="1" max="1" width="5.5703125" bestFit="1" customWidth="1"/>
    <col min="2" max="2" width="38.140625" customWidth="1"/>
    <col min="3" max="3" width="4.42578125" bestFit="1" customWidth="1"/>
    <col min="4" max="9" width="10.7109375" customWidth="1"/>
  </cols>
  <sheetData>
    <row r="2" spans="1:9" ht="14.1" customHeight="1" thickBot="1" x14ac:dyDescent="0.25">
      <c r="A2" s="2" t="s">
        <v>9</v>
      </c>
    </row>
    <row r="3" spans="1:9" ht="14.1" customHeight="1" thickBot="1" x14ac:dyDescent="0.25">
      <c r="D3" s="202" t="s">
        <v>11</v>
      </c>
      <c r="E3" s="203"/>
      <c r="F3" s="203"/>
      <c r="G3" s="203"/>
      <c r="H3" s="203"/>
      <c r="I3" s="204"/>
    </row>
    <row r="4" spans="1:9" s="1" customFormat="1" ht="14.1" customHeight="1" thickBot="1" x14ac:dyDescent="0.25">
      <c r="A4" s="3" t="s">
        <v>1</v>
      </c>
      <c r="B4" s="167" t="s">
        <v>8</v>
      </c>
      <c r="C4" s="3" t="s">
        <v>0</v>
      </c>
      <c r="D4" s="10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2" t="s">
        <v>7</v>
      </c>
    </row>
    <row r="5" spans="1:9" s="8" customFormat="1" ht="14.1" customHeight="1" x14ac:dyDescent="0.2">
      <c r="A5" s="177">
        <v>2330</v>
      </c>
      <c r="B5" s="168" t="s">
        <v>12</v>
      </c>
      <c r="C5" s="157">
        <v>3233</v>
      </c>
      <c r="D5" s="119">
        <v>1226484</v>
      </c>
      <c r="E5" s="120">
        <v>140000</v>
      </c>
      <c r="F5" s="120">
        <v>461871</v>
      </c>
      <c r="G5" s="120">
        <v>24530</v>
      </c>
      <c r="H5" s="120">
        <v>31642</v>
      </c>
      <c r="I5" s="121">
        <v>1884527</v>
      </c>
    </row>
    <row r="6" spans="1:9" s="8" customFormat="1" ht="14.1" customHeight="1" x14ac:dyDescent="0.2">
      <c r="A6" s="178">
        <f t="shared" ref="A6" si="0">A5</f>
        <v>2330</v>
      </c>
      <c r="B6" s="169" t="s">
        <v>13</v>
      </c>
      <c r="C6" s="158"/>
      <c r="D6" s="16">
        <f t="shared" ref="D6:I6" si="1">SUM(D5:D5)</f>
        <v>1226484</v>
      </c>
      <c r="E6" s="17">
        <f t="shared" si="1"/>
        <v>140000</v>
      </c>
      <c r="F6" s="17">
        <f t="shared" si="1"/>
        <v>461871</v>
      </c>
      <c r="G6" s="17">
        <f t="shared" si="1"/>
        <v>24530</v>
      </c>
      <c r="H6" s="17">
        <f t="shared" si="1"/>
        <v>31642</v>
      </c>
      <c r="I6" s="18">
        <f t="shared" si="1"/>
        <v>1884527</v>
      </c>
    </row>
    <row r="7" spans="1:9" s="8" customFormat="1" ht="14.1" customHeight="1" x14ac:dyDescent="0.2">
      <c r="A7" s="177">
        <v>2415</v>
      </c>
      <c r="B7" s="168" t="s">
        <v>14</v>
      </c>
      <c r="C7" s="157">
        <v>3111</v>
      </c>
      <c r="D7" s="19">
        <v>683322</v>
      </c>
      <c r="E7" s="20">
        <v>8000</v>
      </c>
      <c r="F7" s="20">
        <v>233667</v>
      </c>
      <c r="G7" s="20">
        <v>13666</v>
      </c>
      <c r="H7" s="20">
        <v>80809</v>
      </c>
      <c r="I7" s="21">
        <v>1019464</v>
      </c>
    </row>
    <row r="8" spans="1:9" s="8" customFormat="1" ht="14.1" customHeight="1" x14ac:dyDescent="0.2">
      <c r="A8" s="177">
        <v>2415</v>
      </c>
      <c r="B8" s="168" t="s">
        <v>14</v>
      </c>
      <c r="C8" s="157">
        <v>3141</v>
      </c>
      <c r="D8" s="19">
        <v>91351</v>
      </c>
      <c r="E8" s="20">
        <v>0</v>
      </c>
      <c r="F8" s="20">
        <v>30877</v>
      </c>
      <c r="G8" s="20">
        <v>1828</v>
      </c>
      <c r="H8" s="20">
        <v>792</v>
      </c>
      <c r="I8" s="21">
        <v>124848</v>
      </c>
    </row>
    <row r="9" spans="1:9" s="8" customFormat="1" ht="14.1" customHeight="1" x14ac:dyDescent="0.2">
      <c r="A9" s="178">
        <f t="shared" ref="A9" si="2">A8</f>
        <v>2415</v>
      </c>
      <c r="B9" s="169" t="s">
        <v>15</v>
      </c>
      <c r="C9" s="158"/>
      <c r="D9" s="16">
        <f t="shared" ref="D9:I9" si="3">SUM(D7:D8)</f>
        <v>774673</v>
      </c>
      <c r="E9" s="17">
        <f t="shared" si="3"/>
        <v>8000</v>
      </c>
      <c r="F9" s="17">
        <f t="shared" si="3"/>
        <v>264544</v>
      </c>
      <c r="G9" s="17">
        <f t="shared" si="3"/>
        <v>15494</v>
      </c>
      <c r="H9" s="17">
        <f t="shared" si="3"/>
        <v>81601</v>
      </c>
      <c r="I9" s="18">
        <f t="shared" si="3"/>
        <v>1144312</v>
      </c>
    </row>
    <row r="10" spans="1:9" s="8" customFormat="1" ht="14.1" customHeight="1" x14ac:dyDescent="0.2">
      <c r="A10" s="177">
        <v>2442</v>
      </c>
      <c r="B10" s="168" t="s">
        <v>16</v>
      </c>
      <c r="C10" s="157">
        <v>3111</v>
      </c>
      <c r="D10" s="19">
        <v>808779</v>
      </c>
      <c r="E10" s="20">
        <v>2000</v>
      </c>
      <c r="F10" s="20">
        <v>274044</v>
      </c>
      <c r="G10" s="20">
        <v>16176</v>
      </c>
      <c r="H10" s="20">
        <v>12716</v>
      </c>
      <c r="I10" s="21">
        <v>1113715</v>
      </c>
    </row>
    <row r="11" spans="1:9" s="8" customFormat="1" ht="14.1" customHeight="1" x14ac:dyDescent="0.2">
      <c r="A11" s="177">
        <v>2442</v>
      </c>
      <c r="B11" s="168" t="s">
        <v>16</v>
      </c>
      <c r="C11" s="157">
        <v>3141</v>
      </c>
      <c r="D11" s="19">
        <v>103420</v>
      </c>
      <c r="E11" s="20">
        <v>2400</v>
      </c>
      <c r="F11" s="20">
        <v>35767</v>
      </c>
      <c r="G11" s="20">
        <v>2068</v>
      </c>
      <c r="H11" s="20">
        <v>1064</v>
      </c>
      <c r="I11" s="21">
        <v>144719</v>
      </c>
    </row>
    <row r="12" spans="1:9" s="8" customFormat="1" ht="14.1" customHeight="1" x14ac:dyDescent="0.2">
      <c r="A12" s="178">
        <f t="shared" ref="A12" si="4">A11</f>
        <v>2442</v>
      </c>
      <c r="B12" s="169" t="s">
        <v>17</v>
      </c>
      <c r="C12" s="158"/>
      <c r="D12" s="16">
        <f t="shared" ref="D12:I12" si="5">SUM(D10:D11)</f>
        <v>912199</v>
      </c>
      <c r="E12" s="17">
        <f t="shared" si="5"/>
        <v>4400</v>
      </c>
      <c r="F12" s="17">
        <f t="shared" si="5"/>
        <v>309811</v>
      </c>
      <c r="G12" s="17">
        <f t="shared" si="5"/>
        <v>18244</v>
      </c>
      <c r="H12" s="17">
        <f t="shared" si="5"/>
        <v>13780</v>
      </c>
      <c r="I12" s="18">
        <f t="shared" si="5"/>
        <v>1258434</v>
      </c>
    </row>
    <row r="13" spans="1:9" s="8" customFormat="1" ht="14.1" customHeight="1" x14ac:dyDescent="0.2">
      <c r="A13" s="177">
        <v>2437</v>
      </c>
      <c r="B13" s="168" t="s">
        <v>18</v>
      </c>
      <c r="C13" s="157">
        <v>3111</v>
      </c>
      <c r="D13" s="19">
        <v>1303910</v>
      </c>
      <c r="E13" s="20">
        <v>0</v>
      </c>
      <c r="F13" s="20">
        <v>440722</v>
      </c>
      <c r="G13" s="20">
        <v>26078</v>
      </c>
      <c r="H13" s="20">
        <v>70334</v>
      </c>
      <c r="I13" s="21">
        <v>1841044</v>
      </c>
    </row>
    <row r="14" spans="1:9" s="8" customFormat="1" ht="14.1" customHeight="1" x14ac:dyDescent="0.2">
      <c r="A14" s="177">
        <v>2437</v>
      </c>
      <c r="B14" s="168" t="s">
        <v>18</v>
      </c>
      <c r="C14" s="157">
        <v>3141</v>
      </c>
      <c r="D14" s="19">
        <v>158497</v>
      </c>
      <c r="E14" s="20">
        <v>0</v>
      </c>
      <c r="F14" s="20">
        <v>53572</v>
      </c>
      <c r="G14" s="20">
        <v>3170</v>
      </c>
      <c r="H14" s="20">
        <v>1488</v>
      </c>
      <c r="I14" s="21">
        <v>216727</v>
      </c>
    </row>
    <row r="15" spans="1:9" s="8" customFormat="1" ht="14.1" customHeight="1" x14ac:dyDescent="0.2">
      <c r="A15" s="178">
        <f t="shared" ref="A15" si="6">A14</f>
        <v>2437</v>
      </c>
      <c r="B15" s="169" t="s">
        <v>19</v>
      </c>
      <c r="C15" s="158"/>
      <c r="D15" s="16">
        <f t="shared" ref="D15:I15" si="7">SUM(D13:D14)</f>
        <v>1462407</v>
      </c>
      <c r="E15" s="17">
        <f t="shared" si="7"/>
        <v>0</v>
      </c>
      <c r="F15" s="17">
        <f t="shared" si="7"/>
        <v>494294</v>
      </c>
      <c r="G15" s="17">
        <f t="shared" si="7"/>
        <v>29248</v>
      </c>
      <c r="H15" s="17">
        <f t="shared" si="7"/>
        <v>71822</v>
      </c>
      <c r="I15" s="18">
        <f t="shared" si="7"/>
        <v>2057771</v>
      </c>
    </row>
    <row r="16" spans="1:9" s="8" customFormat="1" ht="14.1" customHeight="1" x14ac:dyDescent="0.2">
      <c r="A16" s="177">
        <v>2411</v>
      </c>
      <c r="B16" s="168" t="s">
        <v>20</v>
      </c>
      <c r="C16" s="157">
        <v>3111</v>
      </c>
      <c r="D16" s="19">
        <v>657582</v>
      </c>
      <c r="E16" s="20">
        <v>146</v>
      </c>
      <c r="F16" s="20">
        <v>222313</v>
      </c>
      <c r="G16" s="20">
        <v>13152</v>
      </c>
      <c r="H16" s="20">
        <v>10616</v>
      </c>
      <c r="I16" s="21">
        <v>903809</v>
      </c>
    </row>
    <row r="17" spans="1:9" s="8" customFormat="1" ht="14.1" customHeight="1" x14ac:dyDescent="0.2">
      <c r="A17" s="177">
        <v>2411</v>
      </c>
      <c r="B17" s="168" t="s">
        <v>20</v>
      </c>
      <c r="C17" s="157">
        <v>3141</v>
      </c>
      <c r="D17" s="19">
        <v>93508</v>
      </c>
      <c r="E17" s="20">
        <v>0</v>
      </c>
      <c r="F17" s="20">
        <v>31606</v>
      </c>
      <c r="G17" s="20">
        <v>1870</v>
      </c>
      <c r="H17" s="20">
        <v>879</v>
      </c>
      <c r="I17" s="21">
        <v>127863</v>
      </c>
    </row>
    <row r="18" spans="1:9" s="8" customFormat="1" ht="14.1" customHeight="1" x14ac:dyDescent="0.2">
      <c r="A18" s="178">
        <f t="shared" ref="A18" si="8">A17</f>
        <v>2411</v>
      </c>
      <c r="B18" s="169" t="s">
        <v>21</v>
      </c>
      <c r="C18" s="158"/>
      <c r="D18" s="16">
        <f t="shared" ref="D18:I18" si="9">SUM(D16:D17)</f>
        <v>751090</v>
      </c>
      <c r="E18" s="17">
        <f t="shared" si="9"/>
        <v>146</v>
      </c>
      <c r="F18" s="17">
        <f t="shared" si="9"/>
        <v>253919</v>
      </c>
      <c r="G18" s="17">
        <f t="shared" si="9"/>
        <v>15022</v>
      </c>
      <c r="H18" s="17">
        <f t="shared" si="9"/>
        <v>11495</v>
      </c>
      <c r="I18" s="18">
        <f t="shared" si="9"/>
        <v>1031672</v>
      </c>
    </row>
    <row r="19" spans="1:9" s="8" customFormat="1" ht="14.1" customHeight="1" x14ac:dyDescent="0.2">
      <c r="A19" s="177">
        <v>2407</v>
      </c>
      <c r="B19" s="168" t="s">
        <v>22</v>
      </c>
      <c r="C19" s="157">
        <v>3111</v>
      </c>
      <c r="D19" s="19">
        <v>1402563</v>
      </c>
      <c r="E19" s="20">
        <v>352</v>
      </c>
      <c r="F19" s="20">
        <v>474186</v>
      </c>
      <c r="G19" s="20">
        <v>28051</v>
      </c>
      <c r="H19" s="20">
        <v>67750</v>
      </c>
      <c r="I19" s="21">
        <v>1972902</v>
      </c>
    </row>
    <row r="20" spans="1:9" s="8" customFormat="1" ht="14.1" customHeight="1" x14ac:dyDescent="0.2">
      <c r="A20" s="177">
        <v>2407</v>
      </c>
      <c r="B20" s="168" t="s">
        <v>22</v>
      </c>
      <c r="C20" s="157">
        <v>3141</v>
      </c>
      <c r="D20" s="19">
        <v>182800</v>
      </c>
      <c r="E20" s="20">
        <v>0</v>
      </c>
      <c r="F20" s="20">
        <v>61786</v>
      </c>
      <c r="G20" s="20">
        <v>3657</v>
      </c>
      <c r="H20" s="20">
        <v>1885</v>
      </c>
      <c r="I20" s="21">
        <v>250128</v>
      </c>
    </row>
    <row r="21" spans="1:9" s="8" customFormat="1" ht="14.1" customHeight="1" x14ac:dyDescent="0.2">
      <c r="A21" s="178">
        <f t="shared" ref="A21" si="10">A20</f>
        <v>2407</v>
      </c>
      <c r="B21" s="169" t="s">
        <v>23</v>
      </c>
      <c r="C21" s="158"/>
      <c r="D21" s="16">
        <f t="shared" ref="D21:I21" si="11">SUM(D19:D20)</f>
        <v>1585363</v>
      </c>
      <c r="E21" s="17">
        <f t="shared" si="11"/>
        <v>352</v>
      </c>
      <c r="F21" s="17">
        <f t="shared" si="11"/>
        <v>535972</v>
      </c>
      <c r="G21" s="17">
        <f t="shared" si="11"/>
        <v>31708</v>
      </c>
      <c r="H21" s="17">
        <f t="shared" si="11"/>
        <v>69635</v>
      </c>
      <c r="I21" s="18">
        <f t="shared" si="11"/>
        <v>2223030</v>
      </c>
    </row>
    <row r="22" spans="1:9" s="8" customFormat="1" ht="14.1" customHeight="1" x14ac:dyDescent="0.2">
      <c r="A22" s="177">
        <v>2422</v>
      </c>
      <c r="B22" s="168" t="s">
        <v>24</v>
      </c>
      <c r="C22" s="157">
        <v>3111</v>
      </c>
      <c r="D22" s="19">
        <v>810343</v>
      </c>
      <c r="E22" s="20">
        <v>-13333</v>
      </c>
      <c r="F22" s="20">
        <v>269390</v>
      </c>
      <c r="G22" s="20">
        <v>16207</v>
      </c>
      <c r="H22" s="20">
        <v>58416</v>
      </c>
      <c r="I22" s="21">
        <v>1141023</v>
      </c>
    </row>
    <row r="23" spans="1:9" s="8" customFormat="1" ht="14.1" customHeight="1" x14ac:dyDescent="0.2">
      <c r="A23" s="177">
        <v>2422</v>
      </c>
      <c r="B23" s="168" t="s">
        <v>24</v>
      </c>
      <c r="C23" s="157">
        <v>3141</v>
      </c>
      <c r="D23" s="19">
        <v>111014</v>
      </c>
      <c r="E23" s="20">
        <v>-2997</v>
      </c>
      <c r="F23" s="20">
        <v>36510</v>
      </c>
      <c r="G23" s="20">
        <v>2220</v>
      </c>
      <c r="H23" s="20">
        <v>1111</v>
      </c>
      <c r="I23" s="21">
        <v>147858</v>
      </c>
    </row>
    <row r="24" spans="1:9" s="8" customFormat="1" ht="14.1" customHeight="1" x14ac:dyDescent="0.2">
      <c r="A24" s="178">
        <f t="shared" ref="A24" si="12">A23</f>
        <v>2422</v>
      </c>
      <c r="B24" s="169" t="s">
        <v>25</v>
      </c>
      <c r="C24" s="158"/>
      <c r="D24" s="16">
        <f t="shared" ref="D24:I24" si="13">SUM(D22:D23)</f>
        <v>921357</v>
      </c>
      <c r="E24" s="17">
        <f t="shared" si="13"/>
        <v>-16330</v>
      </c>
      <c r="F24" s="17">
        <f t="shared" si="13"/>
        <v>305900</v>
      </c>
      <c r="G24" s="17">
        <f t="shared" si="13"/>
        <v>18427</v>
      </c>
      <c r="H24" s="17">
        <f t="shared" si="13"/>
        <v>59527</v>
      </c>
      <c r="I24" s="18">
        <f t="shared" si="13"/>
        <v>1288881</v>
      </c>
    </row>
    <row r="25" spans="1:9" s="8" customFormat="1" ht="14.1" customHeight="1" x14ac:dyDescent="0.2">
      <c r="A25" s="177">
        <v>2427</v>
      </c>
      <c r="B25" s="168" t="s">
        <v>26</v>
      </c>
      <c r="C25" s="157">
        <v>3111</v>
      </c>
      <c r="D25" s="19">
        <v>470524</v>
      </c>
      <c r="E25" s="20">
        <v>0</v>
      </c>
      <c r="F25" s="20">
        <v>159037</v>
      </c>
      <c r="G25" s="20">
        <v>9411</v>
      </c>
      <c r="H25" s="20">
        <v>31051</v>
      </c>
      <c r="I25" s="21">
        <v>670023</v>
      </c>
    </row>
    <row r="26" spans="1:9" s="8" customFormat="1" ht="14.1" customHeight="1" x14ac:dyDescent="0.2">
      <c r="A26" s="177">
        <v>2427</v>
      </c>
      <c r="B26" s="168" t="s">
        <v>26</v>
      </c>
      <c r="C26" s="157">
        <v>3141</v>
      </c>
      <c r="D26" s="19">
        <v>28816</v>
      </c>
      <c r="E26" s="20">
        <v>0</v>
      </c>
      <c r="F26" s="20">
        <v>9740</v>
      </c>
      <c r="G26" s="20">
        <v>576</v>
      </c>
      <c r="H26" s="20">
        <v>430</v>
      </c>
      <c r="I26" s="21">
        <v>39562</v>
      </c>
    </row>
    <row r="27" spans="1:9" s="8" customFormat="1" ht="14.1" customHeight="1" x14ac:dyDescent="0.2">
      <c r="A27" s="178">
        <f t="shared" ref="A27" si="14">A26</f>
        <v>2427</v>
      </c>
      <c r="B27" s="169" t="s">
        <v>27</v>
      </c>
      <c r="C27" s="158"/>
      <c r="D27" s="16">
        <f t="shared" ref="D27:I27" si="15">SUM(D25:D26)</f>
        <v>499340</v>
      </c>
      <c r="E27" s="17">
        <f t="shared" si="15"/>
        <v>0</v>
      </c>
      <c r="F27" s="17">
        <f t="shared" si="15"/>
        <v>168777</v>
      </c>
      <c r="G27" s="17">
        <f t="shared" si="15"/>
        <v>9987</v>
      </c>
      <c r="H27" s="17">
        <f t="shared" si="15"/>
        <v>31481</v>
      </c>
      <c r="I27" s="18">
        <f t="shared" si="15"/>
        <v>709585</v>
      </c>
    </row>
    <row r="28" spans="1:9" s="8" customFormat="1" ht="14.1" customHeight="1" x14ac:dyDescent="0.2">
      <c r="A28" s="177">
        <v>2327</v>
      </c>
      <c r="B28" s="168" t="s">
        <v>28</v>
      </c>
      <c r="C28" s="157">
        <v>3111</v>
      </c>
      <c r="D28" s="19">
        <v>897978</v>
      </c>
      <c r="E28" s="20">
        <v>0</v>
      </c>
      <c r="F28" s="20">
        <v>303517</v>
      </c>
      <c r="G28" s="20">
        <v>17960</v>
      </c>
      <c r="H28" s="20">
        <v>37834</v>
      </c>
      <c r="I28" s="21">
        <v>1257289</v>
      </c>
    </row>
    <row r="29" spans="1:9" s="8" customFormat="1" ht="14.1" customHeight="1" x14ac:dyDescent="0.2">
      <c r="A29" s="177">
        <v>2327</v>
      </c>
      <c r="B29" s="168" t="s">
        <v>28</v>
      </c>
      <c r="C29" s="157">
        <v>3141</v>
      </c>
      <c r="D29" s="19">
        <v>115435</v>
      </c>
      <c r="E29" s="20">
        <v>0</v>
      </c>
      <c r="F29" s="20">
        <v>39018</v>
      </c>
      <c r="G29" s="20">
        <v>2308</v>
      </c>
      <c r="H29" s="20">
        <v>1073</v>
      </c>
      <c r="I29" s="21">
        <v>157834</v>
      </c>
    </row>
    <row r="30" spans="1:9" s="8" customFormat="1" ht="14.1" customHeight="1" x14ac:dyDescent="0.2">
      <c r="A30" s="178">
        <f t="shared" ref="A30" si="16">A29</f>
        <v>2327</v>
      </c>
      <c r="B30" s="169" t="s">
        <v>29</v>
      </c>
      <c r="C30" s="158"/>
      <c r="D30" s="16">
        <f t="shared" ref="D30:I30" si="17">SUM(D28:D29)</f>
        <v>1013413</v>
      </c>
      <c r="E30" s="17">
        <f t="shared" si="17"/>
        <v>0</v>
      </c>
      <c r="F30" s="17">
        <f t="shared" si="17"/>
        <v>342535</v>
      </c>
      <c r="G30" s="17">
        <f t="shared" si="17"/>
        <v>20268</v>
      </c>
      <c r="H30" s="17">
        <f t="shared" si="17"/>
        <v>38907</v>
      </c>
      <c r="I30" s="18">
        <f t="shared" si="17"/>
        <v>1415123</v>
      </c>
    </row>
    <row r="31" spans="1:9" s="8" customFormat="1" ht="14.1" customHeight="1" x14ac:dyDescent="0.2">
      <c r="A31" s="177">
        <v>2321</v>
      </c>
      <c r="B31" s="168" t="s">
        <v>30</v>
      </c>
      <c r="C31" s="157">
        <v>3111</v>
      </c>
      <c r="D31" s="19">
        <v>806565</v>
      </c>
      <c r="E31" s="20">
        <v>0</v>
      </c>
      <c r="F31" s="20">
        <v>272619</v>
      </c>
      <c r="G31" s="20">
        <v>16131</v>
      </c>
      <c r="H31" s="20">
        <v>13884</v>
      </c>
      <c r="I31" s="21">
        <v>1109199</v>
      </c>
    </row>
    <row r="32" spans="1:9" s="8" customFormat="1" ht="14.1" customHeight="1" x14ac:dyDescent="0.2">
      <c r="A32" s="177">
        <v>2321</v>
      </c>
      <c r="B32" s="168" t="s">
        <v>30</v>
      </c>
      <c r="C32" s="157">
        <v>3141</v>
      </c>
      <c r="D32" s="19">
        <v>141898</v>
      </c>
      <c r="E32" s="20">
        <v>0</v>
      </c>
      <c r="F32" s="20">
        <v>47962</v>
      </c>
      <c r="G32" s="20">
        <v>2838</v>
      </c>
      <c r="H32" s="20">
        <v>1160</v>
      </c>
      <c r="I32" s="21">
        <v>193858</v>
      </c>
    </row>
    <row r="33" spans="1:9" s="8" customFormat="1" ht="14.1" customHeight="1" x14ac:dyDescent="0.2">
      <c r="A33" s="178">
        <f t="shared" ref="A33" si="18">A32</f>
        <v>2321</v>
      </c>
      <c r="B33" s="169" t="s">
        <v>31</v>
      </c>
      <c r="C33" s="158"/>
      <c r="D33" s="16">
        <f t="shared" ref="D33:I33" si="19">SUM(D31:D32)</f>
        <v>948463</v>
      </c>
      <c r="E33" s="17">
        <f t="shared" si="19"/>
        <v>0</v>
      </c>
      <c r="F33" s="17">
        <f t="shared" si="19"/>
        <v>320581</v>
      </c>
      <c r="G33" s="17">
        <f t="shared" si="19"/>
        <v>18969</v>
      </c>
      <c r="H33" s="17">
        <f t="shared" si="19"/>
        <v>15044</v>
      </c>
      <c r="I33" s="18">
        <f t="shared" si="19"/>
        <v>1303057</v>
      </c>
    </row>
    <row r="34" spans="1:9" s="8" customFormat="1" ht="14.1" customHeight="1" x14ac:dyDescent="0.2">
      <c r="A34" s="177">
        <v>2423</v>
      </c>
      <c r="B34" s="168" t="s">
        <v>32</v>
      </c>
      <c r="C34" s="157">
        <v>3111</v>
      </c>
      <c r="D34" s="19">
        <v>311694</v>
      </c>
      <c r="E34" s="20">
        <v>24000</v>
      </c>
      <c r="F34" s="20">
        <v>113465</v>
      </c>
      <c r="G34" s="20">
        <v>6234</v>
      </c>
      <c r="H34" s="20">
        <v>5600</v>
      </c>
      <c r="I34" s="21">
        <v>460993</v>
      </c>
    </row>
    <row r="35" spans="1:9" s="8" customFormat="1" ht="14.1" customHeight="1" x14ac:dyDescent="0.2">
      <c r="A35" s="177">
        <v>2423</v>
      </c>
      <c r="B35" s="168" t="s">
        <v>32</v>
      </c>
      <c r="C35" s="157">
        <v>3141</v>
      </c>
      <c r="D35" s="19">
        <v>60544</v>
      </c>
      <c r="E35" s="20">
        <v>0</v>
      </c>
      <c r="F35" s="20">
        <v>20465</v>
      </c>
      <c r="G35" s="20">
        <v>1210</v>
      </c>
      <c r="H35" s="20">
        <v>464</v>
      </c>
      <c r="I35" s="21">
        <v>82683</v>
      </c>
    </row>
    <row r="36" spans="1:9" s="8" customFormat="1" ht="14.1" customHeight="1" x14ac:dyDescent="0.2">
      <c r="A36" s="178">
        <f t="shared" ref="A36" si="20">A35</f>
        <v>2423</v>
      </c>
      <c r="B36" s="169" t="s">
        <v>33</v>
      </c>
      <c r="C36" s="158"/>
      <c r="D36" s="16">
        <f t="shared" ref="D36:I36" si="21">SUM(D34:D35)</f>
        <v>372238</v>
      </c>
      <c r="E36" s="17">
        <f t="shared" si="21"/>
        <v>24000</v>
      </c>
      <c r="F36" s="17">
        <f t="shared" si="21"/>
        <v>133930</v>
      </c>
      <c r="G36" s="17">
        <f t="shared" si="21"/>
        <v>7444</v>
      </c>
      <c r="H36" s="17">
        <f t="shared" si="21"/>
        <v>6064</v>
      </c>
      <c r="I36" s="18">
        <f t="shared" si="21"/>
        <v>543676</v>
      </c>
    </row>
    <row r="37" spans="1:9" s="8" customFormat="1" ht="14.1" customHeight="1" x14ac:dyDescent="0.2">
      <c r="A37" s="177">
        <v>2428</v>
      </c>
      <c r="B37" s="168" t="s">
        <v>34</v>
      </c>
      <c r="C37" s="157">
        <v>3111</v>
      </c>
      <c r="D37" s="19">
        <v>626609</v>
      </c>
      <c r="E37" s="20">
        <v>240</v>
      </c>
      <c r="F37" s="20">
        <v>211874</v>
      </c>
      <c r="G37" s="20">
        <v>12532</v>
      </c>
      <c r="H37" s="20">
        <v>11200</v>
      </c>
      <c r="I37" s="21">
        <v>862455</v>
      </c>
    </row>
    <row r="38" spans="1:9" s="8" customFormat="1" ht="14.1" customHeight="1" x14ac:dyDescent="0.2">
      <c r="A38" s="177">
        <v>2428</v>
      </c>
      <c r="B38" s="168" t="s">
        <v>34</v>
      </c>
      <c r="C38" s="157">
        <v>3141</v>
      </c>
      <c r="D38" s="19">
        <v>97275</v>
      </c>
      <c r="E38" s="20">
        <v>-160</v>
      </c>
      <c r="F38" s="20">
        <v>32826</v>
      </c>
      <c r="G38" s="20">
        <v>1946</v>
      </c>
      <c r="H38" s="20">
        <v>928</v>
      </c>
      <c r="I38" s="21">
        <v>132815</v>
      </c>
    </row>
    <row r="39" spans="1:9" s="8" customFormat="1" ht="14.1" customHeight="1" x14ac:dyDescent="0.2">
      <c r="A39" s="178">
        <f t="shared" ref="A39" si="22">A38</f>
        <v>2428</v>
      </c>
      <c r="B39" s="169" t="s">
        <v>35</v>
      </c>
      <c r="C39" s="158"/>
      <c r="D39" s="16">
        <f t="shared" ref="D39:I39" si="23">SUM(D37:D38)</f>
        <v>723884</v>
      </c>
      <c r="E39" s="17">
        <f t="shared" si="23"/>
        <v>80</v>
      </c>
      <c r="F39" s="17">
        <f t="shared" si="23"/>
        <v>244700</v>
      </c>
      <c r="G39" s="17">
        <f t="shared" si="23"/>
        <v>14478</v>
      </c>
      <c r="H39" s="17">
        <f t="shared" si="23"/>
        <v>12128</v>
      </c>
      <c r="I39" s="18">
        <f t="shared" si="23"/>
        <v>995270</v>
      </c>
    </row>
    <row r="40" spans="1:9" s="8" customFormat="1" ht="14.1" customHeight="1" x14ac:dyDescent="0.2">
      <c r="A40" s="177">
        <v>2413</v>
      </c>
      <c r="B40" s="168" t="s">
        <v>36</v>
      </c>
      <c r="C40" s="157">
        <v>3111</v>
      </c>
      <c r="D40" s="19">
        <v>466025</v>
      </c>
      <c r="E40" s="20">
        <v>0</v>
      </c>
      <c r="F40" s="20">
        <v>157517</v>
      </c>
      <c r="G40" s="20">
        <v>9320</v>
      </c>
      <c r="H40" s="20">
        <v>28401</v>
      </c>
      <c r="I40" s="21">
        <v>661263</v>
      </c>
    </row>
    <row r="41" spans="1:9" s="8" customFormat="1" ht="14.1" customHeight="1" x14ac:dyDescent="0.2">
      <c r="A41" s="177">
        <v>2413</v>
      </c>
      <c r="B41" s="168" t="s">
        <v>36</v>
      </c>
      <c r="C41" s="157">
        <v>3141</v>
      </c>
      <c r="D41" s="19">
        <v>75126</v>
      </c>
      <c r="E41" s="20">
        <v>0</v>
      </c>
      <c r="F41" s="20">
        <v>25392</v>
      </c>
      <c r="G41" s="20">
        <v>1503</v>
      </c>
      <c r="H41" s="20">
        <v>696</v>
      </c>
      <c r="I41" s="21">
        <v>102717</v>
      </c>
    </row>
    <row r="42" spans="1:9" s="8" customFormat="1" ht="14.1" customHeight="1" x14ac:dyDescent="0.2">
      <c r="A42" s="178">
        <f t="shared" ref="A42" si="24">A41</f>
        <v>2413</v>
      </c>
      <c r="B42" s="169" t="s">
        <v>37</v>
      </c>
      <c r="C42" s="158"/>
      <c r="D42" s="16">
        <f t="shared" ref="D42:I42" si="25">SUM(D40:D41)</f>
        <v>541151</v>
      </c>
      <c r="E42" s="17">
        <f t="shared" si="25"/>
        <v>0</v>
      </c>
      <c r="F42" s="17">
        <f t="shared" si="25"/>
        <v>182909</v>
      </c>
      <c r="G42" s="17">
        <f t="shared" si="25"/>
        <v>10823</v>
      </c>
      <c r="H42" s="17">
        <f t="shared" si="25"/>
        <v>29097</v>
      </c>
      <c r="I42" s="18">
        <f t="shared" si="25"/>
        <v>763980</v>
      </c>
    </row>
    <row r="43" spans="1:9" s="8" customFormat="1" ht="14.1" customHeight="1" x14ac:dyDescent="0.2">
      <c r="A43" s="177">
        <v>2410</v>
      </c>
      <c r="B43" s="168" t="s">
        <v>38</v>
      </c>
      <c r="C43" s="157">
        <v>3111</v>
      </c>
      <c r="D43" s="19">
        <v>698622</v>
      </c>
      <c r="E43" s="20">
        <v>3720</v>
      </c>
      <c r="F43" s="20">
        <v>237392</v>
      </c>
      <c r="G43" s="20">
        <v>13973</v>
      </c>
      <c r="H43" s="20">
        <v>41109</v>
      </c>
      <c r="I43" s="21">
        <v>994816</v>
      </c>
    </row>
    <row r="44" spans="1:9" s="8" customFormat="1" ht="14.1" customHeight="1" x14ac:dyDescent="0.2">
      <c r="A44" s="177">
        <v>2410</v>
      </c>
      <c r="B44" s="168" t="s">
        <v>38</v>
      </c>
      <c r="C44" s="157">
        <v>3141</v>
      </c>
      <c r="D44" s="19">
        <v>87722</v>
      </c>
      <c r="E44" s="20">
        <v>0</v>
      </c>
      <c r="F44" s="20">
        <v>29650</v>
      </c>
      <c r="G44" s="20">
        <v>1755</v>
      </c>
      <c r="H44" s="20">
        <v>821</v>
      </c>
      <c r="I44" s="21">
        <v>119948</v>
      </c>
    </row>
    <row r="45" spans="1:9" s="8" customFormat="1" ht="14.1" customHeight="1" x14ac:dyDescent="0.2">
      <c r="A45" s="178">
        <f t="shared" ref="A45" si="26">A44</f>
        <v>2410</v>
      </c>
      <c r="B45" s="169" t="s">
        <v>39</v>
      </c>
      <c r="C45" s="158"/>
      <c r="D45" s="16">
        <f t="shared" ref="D45:I45" si="27">SUM(D43:D44)</f>
        <v>786344</v>
      </c>
      <c r="E45" s="17">
        <f t="shared" si="27"/>
        <v>3720</v>
      </c>
      <c r="F45" s="17">
        <f t="shared" si="27"/>
        <v>267042</v>
      </c>
      <c r="G45" s="17">
        <f t="shared" si="27"/>
        <v>15728</v>
      </c>
      <c r="H45" s="17">
        <f t="shared" si="27"/>
        <v>41930</v>
      </c>
      <c r="I45" s="18">
        <f t="shared" si="27"/>
        <v>1114764</v>
      </c>
    </row>
    <row r="46" spans="1:9" s="8" customFormat="1" ht="14.1" customHeight="1" x14ac:dyDescent="0.2">
      <c r="A46" s="177">
        <v>2436</v>
      </c>
      <c r="B46" s="168" t="s">
        <v>40</v>
      </c>
      <c r="C46" s="157">
        <v>3111</v>
      </c>
      <c r="D46" s="19">
        <v>522994</v>
      </c>
      <c r="E46" s="20">
        <v>2000</v>
      </c>
      <c r="F46" s="20">
        <v>177447</v>
      </c>
      <c r="G46" s="20">
        <v>10461</v>
      </c>
      <c r="H46" s="20">
        <v>11934</v>
      </c>
      <c r="I46" s="21">
        <v>724836</v>
      </c>
    </row>
    <row r="47" spans="1:9" s="8" customFormat="1" ht="14.1" customHeight="1" x14ac:dyDescent="0.2">
      <c r="A47" s="177">
        <v>2436</v>
      </c>
      <c r="B47" s="168" t="s">
        <v>40</v>
      </c>
      <c r="C47" s="157">
        <v>3141</v>
      </c>
      <c r="D47" s="19">
        <v>72039</v>
      </c>
      <c r="E47" s="20">
        <v>0</v>
      </c>
      <c r="F47" s="20">
        <v>24350</v>
      </c>
      <c r="G47" s="20">
        <v>1441</v>
      </c>
      <c r="H47" s="20">
        <v>658</v>
      </c>
      <c r="I47" s="21">
        <v>98488</v>
      </c>
    </row>
    <row r="48" spans="1:9" s="8" customFormat="1" ht="14.1" customHeight="1" x14ac:dyDescent="0.2">
      <c r="A48" s="178">
        <f t="shared" ref="A48" si="28">A47</f>
        <v>2436</v>
      </c>
      <c r="B48" s="169" t="s">
        <v>41</v>
      </c>
      <c r="C48" s="158"/>
      <c r="D48" s="16">
        <f t="shared" ref="D48:I48" si="29">SUM(D46:D47)</f>
        <v>595033</v>
      </c>
      <c r="E48" s="17">
        <f t="shared" si="29"/>
        <v>2000</v>
      </c>
      <c r="F48" s="17">
        <f t="shared" si="29"/>
        <v>201797</v>
      </c>
      <c r="G48" s="17">
        <f t="shared" si="29"/>
        <v>11902</v>
      </c>
      <c r="H48" s="17">
        <f t="shared" si="29"/>
        <v>12592</v>
      </c>
      <c r="I48" s="18">
        <f t="shared" si="29"/>
        <v>823324</v>
      </c>
    </row>
    <row r="49" spans="1:9" s="8" customFormat="1" ht="14.1" customHeight="1" x14ac:dyDescent="0.2">
      <c r="A49" s="177">
        <v>2424</v>
      </c>
      <c r="B49" s="168" t="s">
        <v>42</v>
      </c>
      <c r="C49" s="157">
        <v>3111</v>
      </c>
      <c r="D49" s="19">
        <v>314190</v>
      </c>
      <c r="E49" s="20">
        <v>0</v>
      </c>
      <c r="F49" s="20">
        <v>106196</v>
      </c>
      <c r="G49" s="20">
        <v>6283</v>
      </c>
      <c r="H49" s="20">
        <v>5600</v>
      </c>
      <c r="I49" s="21">
        <v>432269</v>
      </c>
    </row>
    <row r="50" spans="1:9" s="8" customFormat="1" ht="14.1" customHeight="1" x14ac:dyDescent="0.2">
      <c r="A50" s="177">
        <v>2424</v>
      </c>
      <c r="B50" s="168" t="s">
        <v>42</v>
      </c>
      <c r="C50" s="157">
        <v>3141</v>
      </c>
      <c r="D50" s="19">
        <v>60544</v>
      </c>
      <c r="E50" s="20">
        <v>0</v>
      </c>
      <c r="F50" s="20">
        <v>20465</v>
      </c>
      <c r="G50" s="20">
        <v>1210</v>
      </c>
      <c r="H50" s="20">
        <v>464</v>
      </c>
      <c r="I50" s="21">
        <v>82683</v>
      </c>
    </row>
    <row r="51" spans="1:9" s="8" customFormat="1" ht="14.1" customHeight="1" x14ac:dyDescent="0.2">
      <c r="A51" s="178">
        <f t="shared" ref="A51" si="30">A50</f>
        <v>2424</v>
      </c>
      <c r="B51" s="169" t="s">
        <v>43</v>
      </c>
      <c r="C51" s="158"/>
      <c r="D51" s="16">
        <f t="shared" ref="D51:I51" si="31">SUM(D49:D50)</f>
        <v>374734</v>
      </c>
      <c r="E51" s="17">
        <f t="shared" si="31"/>
        <v>0</v>
      </c>
      <c r="F51" s="17">
        <f t="shared" si="31"/>
        <v>126661</v>
      </c>
      <c r="G51" s="17">
        <f t="shared" si="31"/>
        <v>7493</v>
      </c>
      <c r="H51" s="17">
        <f t="shared" si="31"/>
        <v>6064</v>
      </c>
      <c r="I51" s="18">
        <f t="shared" si="31"/>
        <v>514952</v>
      </c>
    </row>
    <row r="52" spans="1:9" s="8" customFormat="1" ht="14.1" customHeight="1" x14ac:dyDescent="0.2">
      <c r="A52" s="177">
        <v>2417</v>
      </c>
      <c r="B52" s="168" t="s">
        <v>44</v>
      </c>
      <c r="C52" s="157">
        <v>3111</v>
      </c>
      <c r="D52" s="19">
        <v>1641843</v>
      </c>
      <c r="E52" s="20">
        <v>960</v>
      </c>
      <c r="F52" s="20">
        <v>555267</v>
      </c>
      <c r="G52" s="20">
        <v>32837</v>
      </c>
      <c r="H52" s="20">
        <v>207475</v>
      </c>
      <c r="I52" s="21">
        <v>2438382</v>
      </c>
    </row>
    <row r="53" spans="1:9" s="8" customFormat="1" ht="14.1" customHeight="1" x14ac:dyDescent="0.2">
      <c r="A53" s="177">
        <v>2417</v>
      </c>
      <c r="B53" s="168" t="s">
        <v>44</v>
      </c>
      <c r="C53" s="157">
        <v>3141</v>
      </c>
      <c r="D53" s="19">
        <v>184221</v>
      </c>
      <c r="E53" s="20">
        <v>0</v>
      </c>
      <c r="F53" s="20">
        <v>62267</v>
      </c>
      <c r="G53" s="20">
        <v>3685</v>
      </c>
      <c r="H53" s="20">
        <v>1740</v>
      </c>
      <c r="I53" s="21">
        <v>251913</v>
      </c>
    </row>
    <row r="54" spans="1:9" s="8" customFormat="1" ht="14.1" customHeight="1" x14ac:dyDescent="0.2">
      <c r="A54" s="178">
        <f t="shared" ref="A54" si="32">A53</f>
        <v>2417</v>
      </c>
      <c r="B54" s="169" t="s">
        <v>45</v>
      </c>
      <c r="C54" s="158"/>
      <c r="D54" s="16">
        <f t="shared" ref="D54:I54" si="33">SUM(D52:D53)</f>
        <v>1826064</v>
      </c>
      <c r="E54" s="17">
        <f t="shared" si="33"/>
        <v>960</v>
      </c>
      <c r="F54" s="17">
        <f t="shared" si="33"/>
        <v>617534</v>
      </c>
      <c r="G54" s="17">
        <f t="shared" si="33"/>
        <v>36522</v>
      </c>
      <c r="H54" s="17">
        <f t="shared" si="33"/>
        <v>209215</v>
      </c>
      <c r="I54" s="18">
        <f t="shared" si="33"/>
        <v>2690295</v>
      </c>
    </row>
    <row r="55" spans="1:9" s="8" customFormat="1" ht="14.1" customHeight="1" x14ac:dyDescent="0.2">
      <c r="A55" s="177">
        <v>2416</v>
      </c>
      <c r="B55" s="168" t="s">
        <v>46</v>
      </c>
      <c r="C55" s="157">
        <v>3111</v>
      </c>
      <c r="D55" s="19">
        <v>561050</v>
      </c>
      <c r="E55" s="20">
        <v>533</v>
      </c>
      <c r="F55" s="20">
        <v>189815</v>
      </c>
      <c r="G55" s="20">
        <v>11221</v>
      </c>
      <c r="H55" s="20">
        <v>7475</v>
      </c>
      <c r="I55" s="21">
        <v>770094</v>
      </c>
    </row>
    <row r="56" spans="1:9" s="8" customFormat="1" ht="14.1" customHeight="1" x14ac:dyDescent="0.2">
      <c r="A56" s="177">
        <v>2416</v>
      </c>
      <c r="B56" s="168" t="s">
        <v>46</v>
      </c>
      <c r="C56" s="157">
        <v>3141</v>
      </c>
      <c r="D56" s="19">
        <v>59684</v>
      </c>
      <c r="E56" s="20">
        <v>0</v>
      </c>
      <c r="F56" s="20">
        <v>20174</v>
      </c>
      <c r="G56" s="20">
        <v>1194</v>
      </c>
      <c r="H56" s="20">
        <v>473</v>
      </c>
      <c r="I56" s="21">
        <v>81525</v>
      </c>
    </row>
    <row r="57" spans="1:9" s="8" customFormat="1" ht="14.1" customHeight="1" x14ac:dyDescent="0.2">
      <c r="A57" s="178">
        <f t="shared" ref="A57" si="34">A56</f>
        <v>2416</v>
      </c>
      <c r="B57" s="169" t="s">
        <v>47</v>
      </c>
      <c r="C57" s="158"/>
      <c r="D57" s="16">
        <f t="shared" ref="D57:I57" si="35">SUM(D55:D56)</f>
        <v>620734</v>
      </c>
      <c r="E57" s="17">
        <f t="shared" si="35"/>
        <v>533</v>
      </c>
      <c r="F57" s="17">
        <f t="shared" si="35"/>
        <v>209989</v>
      </c>
      <c r="G57" s="17">
        <f t="shared" si="35"/>
        <v>12415</v>
      </c>
      <c r="H57" s="17">
        <f t="shared" si="35"/>
        <v>7948</v>
      </c>
      <c r="I57" s="18">
        <f t="shared" si="35"/>
        <v>851619</v>
      </c>
    </row>
    <row r="58" spans="1:9" s="8" customFormat="1" ht="14.1" customHeight="1" x14ac:dyDescent="0.2">
      <c r="A58" s="177">
        <v>2421</v>
      </c>
      <c r="B58" s="168" t="s">
        <v>48</v>
      </c>
      <c r="C58" s="157">
        <v>3111</v>
      </c>
      <c r="D58" s="19">
        <v>950026</v>
      </c>
      <c r="E58" s="20">
        <v>0</v>
      </c>
      <c r="F58" s="20">
        <v>321109</v>
      </c>
      <c r="G58" s="20">
        <v>19001</v>
      </c>
      <c r="H58" s="20">
        <v>63301</v>
      </c>
      <c r="I58" s="21">
        <v>1353437</v>
      </c>
    </row>
    <row r="59" spans="1:9" s="8" customFormat="1" ht="14.1" customHeight="1" x14ac:dyDescent="0.2">
      <c r="A59" s="177">
        <v>2421</v>
      </c>
      <c r="B59" s="168" t="s">
        <v>48</v>
      </c>
      <c r="C59" s="157">
        <v>3141</v>
      </c>
      <c r="D59" s="19">
        <v>133788</v>
      </c>
      <c r="E59" s="20">
        <v>0</v>
      </c>
      <c r="F59" s="20">
        <v>45221</v>
      </c>
      <c r="G59" s="20">
        <v>2675</v>
      </c>
      <c r="H59" s="20">
        <v>1392</v>
      </c>
      <c r="I59" s="21">
        <v>183076</v>
      </c>
    </row>
    <row r="60" spans="1:9" s="8" customFormat="1" ht="14.1" customHeight="1" x14ac:dyDescent="0.2">
      <c r="A60" s="178">
        <f t="shared" ref="A60" si="36">A59</f>
        <v>2421</v>
      </c>
      <c r="B60" s="169" t="s">
        <v>49</v>
      </c>
      <c r="C60" s="158"/>
      <c r="D60" s="16">
        <f t="shared" ref="D60:I60" si="37">SUM(D58:D59)</f>
        <v>1083814</v>
      </c>
      <c r="E60" s="17">
        <f t="shared" si="37"/>
        <v>0</v>
      </c>
      <c r="F60" s="17">
        <f t="shared" si="37"/>
        <v>366330</v>
      </c>
      <c r="G60" s="17">
        <f t="shared" si="37"/>
        <v>21676</v>
      </c>
      <c r="H60" s="17">
        <f t="shared" si="37"/>
        <v>64693</v>
      </c>
      <c r="I60" s="18">
        <f t="shared" si="37"/>
        <v>1536513</v>
      </c>
    </row>
    <row r="61" spans="1:9" s="8" customFormat="1" ht="14.1" customHeight="1" x14ac:dyDescent="0.2">
      <c r="A61" s="177">
        <v>2419</v>
      </c>
      <c r="B61" s="168" t="s">
        <v>50</v>
      </c>
      <c r="C61" s="157">
        <v>3111</v>
      </c>
      <c r="D61" s="19">
        <v>492597</v>
      </c>
      <c r="E61" s="20">
        <v>0</v>
      </c>
      <c r="F61" s="20">
        <v>166498</v>
      </c>
      <c r="G61" s="20">
        <v>9852</v>
      </c>
      <c r="H61" s="20">
        <v>8284</v>
      </c>
      <c r="I61" s="21">
        <v>677231</v>
      </c>
    </row>
    <row r="62" spans="1:9" s="8" customFormat="1" ht="14.1" customHeight="1" x14ac:dyDescent="0.2">
      <c r="A62" s="177">
        <v>2419</v>
      </c>
      <c r="B62" s="168" t="s">
        <v>50</v>
      </c>
      <c r="C62" s="157">
        <v>3141</v>
      </c>
      <c r="D62" s="19">
        <v>78788</v>
      </c>
      <c r="E62" s="20">
        <v>96</v>
      </c>
      <c r="F62" s="20">
        <v>26663</v>
      </c>
      <c r="G62" s="20">
        <v>1577</v>
      </c>
      <c r="H62" s="20">
        <v>687</v>
      </c>
      <c r="I62" s="21">
        <v>107811</v>
      </c>
    </row>
    <row r="63" spans="1:9" s="8" customFormat="1" ht="14.1" customHeight="1" x14ac:dyDescent="0.2">
      <c r="A63" s="178">
        <f t="shared" ref="A63" si="38">A62</f>
        <v>2419</v>
      </c>
      <c r="B63" s="169" t="s">
        <v>51</v>
      </c>
      <c r="C63" s="158"/>
      <c r="D63" s="16">
        <f t="shared" ref="D63:I63" si="39">SUM(D61:D62)</f>
        <v>571385</v>
      </c>
      <c r="E63" s="17">
        <f t="shared" si="39"/>
        <v>96</v>
      </c>
      <c r="F63" s="17">
        <f t="shared" si="39"/>
        <v>193161</v>
      </c>
      <c r="G63" s="17">
        <f t="shared" si="39"/>
        <v>11429</v>
      </c>
      <c r="H63" s="17">
        <f t="shared" si="39"/>
        <v>8971</v>
      </c>
      <c r="I63" s="18">
        <f t="shared" si="39"/>
        <v>785042</v>
      </c>
    </row>
    <row r="64" spans="1:9" s="8" customFormat="1" ht="14.1" customHeight="1" x14ac:dyDescent="0.2">
      <c r="A64" s="177">
        <v>2430</v>
      </c>
      <c r="B64" s="168" t="s">
        <v>52</v>
      </c>
      <c r="C64" s="157">
        <v>3111</v>
      </c>
      <c r="D64" s="19">
        <v>486913</v>
      </c>
      <c r="E64" s="20">
        <v>0</v>
      </c>
      <c r="F64" s="20">
        <v>164578</v>
      </c>
      <c r="G64" s="20">
        <v>9739</v>
      </c>
      <c r="H64" s="20">
        <v>7234</v>
      </c>
      <c r="I64" s="21">
        <v>668464</v>
      </c>
    </row>
    <row r="65" spans="1:9" s="8" customFormat="1" ht="14.1" customHeight="1" x14ac:dyDescent="0.2">
      <c r="A65" s="177">
        <v>2430</v>
      </c>
      <c r="B65" s="168" t="s">
        <v>52</v>
      </c>
      <c r="C65" s="157">
        <v>3141</v>
      </c>
      <c r="D65" s="19">
        <v>72006</v>
      </c>
      <c r="E65" s="20">
        <v>0</v>
      </c>
      <c r="F65" s="20">
        <v>24338</v>
      </c>
      <c r="G65" s="20">
        <v>1440</v>
      </c>
      <c r="H65" s="20">
        <v>600</v>
      </c>
      <c r="I65" s="21">
        <v>98384</v>
      </c>
    </row>
    <row r="66" spans="1:9" s="8" customFormat="1" ht="14.1" customHeight="1" x14ac:dyDescent="0.2">
      <c r="A66" s="178">
        <f t="shared" ref="A66" si="40">A65</f>
        <v>2430</v>
      </c>
      <c r="B66" s="169" t="s">
        <v>53</v>
      </c>
      <c r="C66" s="158"/>
      <c r="D66" s="16">
        <f t="shared" ref="D66:I66" si="41">SUM(D64:D65)</f>
        <v>558919</v>
      </c>
      <c r="E66" s="17">
        <f t="shared" si="41"/>
        <v>0</v>
      </c>
      <c r="F66" s="17">
        <f t="shared" si="41"/>
        <v>188916</v>
      </c>
      <c r="G66" s="17">
        <f t="shared" si="41"/>
        <v>11179</v>
      </c>
      <c r="H66" s="17">
        <f t="shared" si="41"/>
        <v>7834</v>
      </c>
      <c r="I66" s="18">
        <f t="shared" si="41"/>
        <v>766848</v>
      </c>
    </row>
    <row r="67" spans="1:9" s="8" customFormat="1" ht="14.1" customHeight="1" x14ac:dyDescent="0.2">
      <c r="A67" s="177">
        <v>2409</v>
      </c>
      <c r="B67" s="168" t="s">
        <v>54</v>
      </c>
      <c r="C67" s="157">
        <v>3111</v>
      </c>
      <c r="D67" s="19">
        <v>719044</v>
      </c>
      <c r="E67" s="20">
        <v>0</v>
      </c>
      <c r="F67" s="20">
        <v>243037</v>
      </c>
      <c r="G67" s="20">
        <v>14381</v>
      </c>
      <c r="H67" s="20">
        <v>11434</v>
      </c>
      <c r="I67" s="21">
        <v>987896</v>
      </c>
    </row>
    <row r="68" spans="1:9" s="8" customFormat="1" ht="14.1" customHeight="1" x14ac:dyDescent="0.2">
      <c r="A68" s="177">
        <v>2409</v>
      </c>
      <c r="B68" s="168" t="s">
        <v>54</v>
      </c>
      <c r="C68" s="157">
        <v>3141</v>
      </c>
      <c r="D68" s="19">
        <v>105088</v>
      </c>
      <c r="E68" s="20">
        <v>16000</v>
      </c>
      <c r="F68" s="20">
        <v>40928</v>
      </c>
      <c r="G68" s="20">
        <v>2102</v>
      </c>
      <c r="H68" s="20">
        <v>966</v>
      </c>
      <c r="I68" s="21">
        <v>165084</v>
      </c>
    </row>
    <row r="69" spans="1:9" s="8" customFormat="1" ht="14.1" customHeight="1" x14ac:dyDescent="0.2">
      <c r="A69" s="178">
        <f t="shared" ref="A69" si="42">A68</f>
        <v>2409</v>
      </c>
      <c r="B69" s="169" t="s">
        <v>55</v>
      </c>
      <c r="C69" s="158"/>
      <c r="D69" s="16">
        <f t="shared" ref="D69:I69" si="43">SUM(D67:D68)</f>
        <v>824132</v>
      </c>
      <c r="E69" s="17">
        <f t="shared" si="43"/>
        <v>16000</v>
      </c>
      <c r="F69" s="17">
        <f t="shared" si="43"/>
        <v>283965</v>
      </c>
      <c r="G69" s="17">
        <f t="shared" si="43"/>
        <v>16483</v>
      </c>
      <c r="H69" s="17">
        <f t="shared" si="43"/>
        <v>12400</v>
      </c>
      <c r="I69" s="18">
        <f t="shared" si="43"/>
        <v>1152980</v>
      </c>
    </row>
    <row r="70" spans="1:9" s="8" customFormat="1" ht="14.1" customHeight="1" x14ac:dyDescent="0.2">
      <c r="A70" s="177">
        <v>2429</v>
      </c>
      <c r="B70" s="168" t="s">
        <v>56</v>
      </c>
      <c r="C70" s="157">
        <v>3111</v>
      </c>
      <c r="D70" s="19">
        <v>679941</v>
      </c>
      <c r="E70" s="20">
        <v>0</v>
      </c>
      <c r="F70" s="20">
        <v>229821</v>
      </c>
      <c r="G70" s="20">
        <v>13599</v>
      </c>
      <c r="H70" s="20">
        <v>10966</v>
      </c>
      <c r="I70" s="21">
        <v>934327</v>
      </c>
    </row>
    <row r="71" spans="1:9" s="8" customFormat="1" ht="14.1" customHeight="1" x14ac:dyDescent="0.2">
      <c r="A71" s="177">
        <v>2429</v>
      </c>
      <c r="B71" s="168" t="s">
        <v>56</v>
      </c>
      <c r="C71" s="157">
        <v>3141</v>
      </c>
      <c r="D71" s="19">
        <v>96393</v>
      </c>
      <c r="E71" s="20">
        <v>0</v>
      </c>
      <c r="F71" s="20">
        <v>32581</v>
      </c>
      <c r="G71" s="20">
        <v>1929</v>
      </c>
      <c r="H71" s="20">
        <v>919</v>
      </c>
      <c r="I71" s="21">
        <v>131822</v>
      </c>
    </row>
    <row r="72" spans="1:9" s="8" customFormat="1" ht="14.1" customHeight="1" x14ac:dyDescent="0.2">
      <c r="A72" s="178">
        <f t="shared" ref="A72" si="44">A71</f>
        <v>2429</v>
      </c>
      <c r="B72" s="169" t="s">
        <v>57</v>
      </c>
      <c r="C72" s="158"/>
      <c r="D72" s="16">
        <f t="shared" ref="D72:I72" si="45">SUM(D70:D71)</f>
        <v>776334</v>
      </c>
      <c r="E72" s="17">
        <f t="shared" si="45"/>
        <v>0</v>
      </c>
      <c r="F72" s="17">
        <f t="shared" si="45"/>
        <v>262402</v>
      </c>
      <c r="G72" s="17">
        <f t="shared" si="45"/>
        <v>15528</v>
      </c>
      <c r="H72" s="17">
        <f t="shared" si="45"/>
        <v>11885</v>
      </c>
      <c r="I72" s="18">
        <f t="shared" si="45"/>
        <v>1066149</v>
      </c>
    </row>
    <row r="73" spans="1:9" s="8" customFormat="1" ht="14.1" customHeight="1" x14ac:dyDescent="0.2">
      <c r="A73" s="177">
        <v>2412</v>
      </c>
      <c r="B73" s="168" t="s">
        <v>58</v>
      </c>
      <c r="C73" s="157">
        <v>3111</v>
      </c>
      <c r="D73" s="19">
        <v>987224</v>
      </c>
      <c r="E73" s="20">
        <v>10559</v>
      </c>
      <c r="F73" s="20">
        <v>337250</v>
      </c>
      <c r="G73" s="20">
        <v>19745</v>
      </c>
      <c r="H73" s="20">
        <v>80451</v>
      </c>
      <c r="I73" s="21">
        <v>1435229</v>
      </c>
    </row>
    <row r="74" spans="1:9" s="8" customFormat="1" ht="14.1" customHeight="1" x14ac:dyDescent="0.2">
      <c r="A74" s="177">
        <v>2412</v>
      </c>
      <c r="B74" s="168" t="s">
        <v>58</v>
      </c>
      <c r="C74" s="157">
        <v>3141</v>
      </c>
      <c r="D74" s="19">
        <v>147353</v>
      </c>
      <c r="E74" s="20">
        <v>0</v>
      </c>
      <c r="F74" s="20">
        <v>49806</v>
      </c>
      <c r="G74" s="20">
        <v>2946</v>
      </c>
      <c r="H74" s="20">
        <v>1227</v>
      </c>
      <c r="I74" s="21">
        <v>201332</v>
      </c>
    </row>
    <row r="75" spans="1:9" s="8" customFormat="1" ht="14.1" customHeight="1" x14ac:dyDescent="0.2">
      <c r="A75" s="178">
        <f t="shared" ref="A75" si="46">A74</f>
        <v>2412</v>
      </c>
      <c r="B75" s="169" t="s">
        <v>59</v>
      </c>
      <c r="C75" s="158"/>
      <c r="D75" s="16">
        <f t="shared" ref="D75:I75" si="47">SUM(D73:D74)</f>
        <v>1134577</v>
      </c>
      <c r="E75" s="17">
        <f t="shared" si="47"/>
        <v>10559</v>
      </c>
      <c r="F75" s="17">
        <f t="shared" si="47"/>
        <v>387056</v>
      </c>
      <c r="G75" s="17">
        <f t="shared" si="47"/>
        <v>22691</v>
      </c>
      <c r="H75" s="17">
        <f t="shared" si="47"/>
        <v>81678</v>
      </c>
      <c r="I75" s="18">
        <f t="shared" si="47"/>
        <v>1636561</v>
      </c>
    </row>
    <row r="76" spans="1:9" s="8" customFormat="1" ht="14.1" customHeight="1" x14ac:dyDescent="0.2">
      <c r="A76" s="177">
        <v>2418</v>
      </c>
      <c r="B76" s="168" t="s">
        <v>60</v>
      </c>
      <c r="C76" s="157">
        <v>3111</v>
      </c>
      <c r="D76" s="19">
        <v>342322</v>
      </c>
      <c r="E76" s="20">
        <v>-21333</v>
      </c>
      <c r="F76" s="20">
        <v>108494</v>
      </c>
      <c r="G76" s="20">
        <v>6846</v>
      </c>
      <c r="H76" s="20">
        <v>9416</v>
      </c>
      <c r="I76" s="21">
        <v>445745</v>
      </c>
    </row>
    <row r="77" spans="1:9" s="8" customFormat="1" ht="14.1" customHeight="1" x14ac:dyDescent="0.2">
      <c r="A77" s="177">
        <v>2418</v>
      </c>
      <c r="B77" s="168" t="s">
        <v>60</v>
      </c>
      <c r="C77" s="157">
        <v>3141</v>
      </c>
      <c r="D77" s="19">
        <v>52501</v>
      </c>
      <c r="E77" s="20">
        <v>0</v>
      </c>
      <c r="F77" s="20">
        <v>17745</v>
      </c>
      <c r="G77" s="20">
        <v>1051</v>
      </c>
      <c r="H77" s="20">
        <v>435</v>
      </c>
      <c r="I77" s="21">
        <v>71732</v>
      </c>
    </row>
    <row r="78" spans="1:9" s="8" customFormat="1" ht="14.1" customHeight="1" x14ac:dyDescent="0.2">
      <c r="A78" s="178">
        <f t="shared" ref="A78" si="48">A77</f>
        <v>2418</v>
      </c>
      <c r="B78" s="169" t="s">
        <v>61</v>
      </c>
      <c r="C78" s="158"/>
      <c r="D78" s="16">
        <f t="shared" ref="D78:I78" si="49">SUM(D76:D77)</f>
        <v>394823</v>
      </c>
      <c r="E78" s="17">
        <f t="shared" si="49"/>
        <v>-21333</v>
      </c>
      <c r="F78" s="17">
        <f t="shared" si="49"/>
        <v>126239</v>
      </c>
      <c r="G78" s="17">
        <f t="shared" si="49"/>
        <v>7897</v>
      </c>
      <c r="H78" s="17">
        <f t="shared" si="49"/>
        <v>9851</v>
      </c>
      <c r="I78" s="18">
        <f t="shared" si="49"/>
        <v>517477</v>
      </c>
    </row>
    <row r="79" spans="1:9" s="8" customFormat="1" ht="14.1" customHeight="1" x14ac:dyDescent="0.2">
      <c r="A79" s="177">
        <v>2414</v>
      </c>
      <c r="B79" s="168" t="s">
        <v>62</v>
      </c>
      <c r="C79" s="157">
        <v>3111</v>
      </c>
      <c r="D79" s="19">
        <v>446649</v>
      </c>
      <c r="E79" s="20">
        <v>-1435</v>
      </c>
      <c r="F79" s="20">
        <v>150483</v>
      </c>
      <c r="G79" s="20">
        <v>8933</v>
      </c>
      <c r="H79" s="20">
        <v>7000</v>
      </c>
      <c r="I79" s="21">
        <v>611630</v>
      </c>
    </row>
    <row r="80" spans="1:9" s="8" customFormat="1" ht="14.1" customHeight="1" x14ac:dyDescent="0.2">
      <c r="A80" s="177">
        <v>2414</v>
      </c>
      <c r="B80" s="168" t="s">
        <v>62</v>
      </c>
      <c r="C80" s="157">
        <v>3141</v>
      </c>
      <c r="D80" s="19">
        <v>70434</v>
      </c>
      <c r="E80" s="20">
        <v>0</v>
      </c>
      <c r="F80" s="20">
        <v>23807</v>
      </c>
      <c r="G80" s="20">
        <v>1410</v>
      </c>
      <c r="H80" s="20">
        <v>580</v>
      </c>
      <c r="I80" s="21">
        <v>96231</v>
      </c>
    </row>
    <row r="81" spans="1:9" s="8" customFormat="1" ht="14.1" customHeight="1" x14ac:dyDescent="0.2">
      <c r="A81" s="178">
        <f t="shared" ref="A81" si="50">A80</f>
        <v>2414</v>
      </c>
      <c r="B81" s="169" t="s">
        <v>63</v>
      </c>
      <c r="C81" s="158"/>
      <c r="D81" s="16">
        <f t="shared" ref="D81:I81" si="51">SUM(D79:D80)</f>
        <v>517083</v>
      </c>
      <c r="E81" s="17">
        <f t="shared" si="51"/>
        <v>-1435</v>
      </c>
      <c r="F81" s="17">
        <f t="shared" si="51"/>
        <v>174290</v>
      </c>
      <c r="G81" s="17">
        <f t="shared" si="51"/>
        <v>10343</v>
      </c>
      <c r="H81" s="17">
        <f t="shared" si="51"/>
        <v>7580</v>
      </c>
      <c r="I81" s="18">
        <f t="shared" si="51"/>
        <v>707861</v>
      </c>
    </row>
    <row r="82" spans="1:9" s="8" customFormat="1" ht="14.1" customHeight="1" x14ac:dyDescent="0.2">
      <c r="A82" s="177">
        <v>2443</v>
      </c>
      <c r="B82" s="168" t="s">
        <v>64</v>
      </c>
      <c r="C82" s="157">
        <v>3111</v>
      </c>
      <c r="D82" s="19">
        <v>435394</v>
      </c>
      <c r="E82" s="20">
        <v>0</v>
      </c>
      <c r="F82" s="20">
        <v>147162</v>
      </c>
      <c r="G82" s="20">
        <v>8709</v>
      </c>
      <c r="H82" s="20">
        <v>7000</v>
      </c>
      <c r="I82" s="21">
        <v>598265</v>
      </c>
    </row>
    <row r="83" spans="1:9" s="8" customFormat="1" ht="14.1" customHeight="1" x14ac:dyDescent="0.2">
      <c r="A83" s="177">
        <v>2443</v>
      </c>
      <c r="B83" s="168" t="s">
        <v>64</v>
      </c>
      <c r="C83" s="157">
        <v>3141</v>
      </c>
      <c r="D83" s="19">
        <v>70434</v>
      </c>
      <c r="E83" s="20">
        <v>0</v>
      </c>
      <c r="F83" s="20">
        <v>23807</v>
      </c>
      <c r="G83" s="20">
        <v>1410</v>
      </c>
      <c r="H83" s="20">
        <v>580</v>
      </c>
      <c r="I83" s="21">
        <v>96231</v>
      </c>
    </row>
    <row r="84" spans="1:9" s="8" customFormat="1" ht="14.1" customHeight="1" x14ac:dyDescent="0.2">
      <c r="A84" s="178">
        <f t="shared" ref="A84" si="52">A83</f>
        <v>2443</v>
      </c>
      <c r="B84" s="169" t="s">
        <v>65</v>
      </c>
      <c r="C84" s="158"/>
      <c r="D84" s="16">
        <f t="shared" ref="D84:I84" si="53">SUM(D82:D83)</f>
        <v>505828</v>
      </c>
      <c r="E84" s="17">
        <f t="shared" si="53"/>
        <v>0</v>
      </c>
      <c r="F84" s="17">
        <f t="shared" si="53"/>
        <v>170969</v>
      </c>
      <c r="G84" s="17">
        <f t="shared" si="53"/>
        <v>10119</v>
      </c>
      <c r="H84" s="17">
        <f t="shared" si="53"/>
        <v>7580</v>
      </c>
      <c r="I84" s="18">
        <f t="shared" si="53"/>
        <v>694496</v>
      </c>
    </row>
    <row r="85" spans="1:9" s="8" customFormat="1" ht="14.1" customHeight="1" x14ac:dyDescent="0.2">
      <c r="A85" s="177">
        <v>2425</v>
      </c>
      <c r="B85" s="168" t="s">
        <v>66</v>
      </c>
      <c r="C85" s="157">
        <v>3111</v>
      </c>
      <c r="D85" s="19">
        <v>322238</v>
      </c>
      <c r="E85" s="20">
        <v>0</v>
      </c>
      <c r="F85" s="20">
        <v>108917</v>
      </c>
      <c r="G85" s="20">
        <v>6445</v>
      </c>
      <c r="H85" s="20">
        <v>5600</v>
      </c>
      <c r="I85" s="21">
        <v>443200</v>
      </c>
    </row>
    <row r="86" spans="1:9" s="8" customFormat="1" ht="14.1" customHeight="1" x14ac:dyDescent="0.2">
      <c r="A86" s="177">
        <v>2425</v>
      </c>
      <c r="B86" s="168" t="s">
        <v>66</v>
      </c>
      <c r="C86" s="157">
        <v>3141</v>
      </c>
      <c r="D86" s="19">
        <v>51695</v>
      </c>
      <c r="E86" s="20">
        <v>0</v>
      </c>
      <c r="F86" s="20">
        <v>17474</v>
      </c>
      <c r="G86" s="20">
        <v>1034</v>
      </c>
      <c r="H86" s="20">
        <v>464</v>
      </c>
      <c r="I86" s="21">
        <v>70667</v>
      </c>
    </row>
    <row r="87" spans="1:9" s="8" customFormat="1" ht="14.1" customHeight="1" x14ac:dyDescent="0.2">
      <c r="A87" s="178">
        <f t="shared" ref="A87" si="54">A86</f>
        <v>2425</v>
      </c>
      <c r="B87" s="169" t="s">
        <v>67</v>
      </c>
      <c r="C87" s="158"/>
      <c r="D87" s="16">
        <f t="shared" ref="D87:I87" si="55">SUM(D85:D86)</f>
        <v>373933</v>
      </c>
      <c r="E87" s="17">
        <f t="shared" si="55"/>
        <v>0</v>
      </c>
      <c r="F87" s="17">
        <f t="shared" si="55"/>
        <v>126391</v>
      </c>
      <c r="G87" s="17">
        <f t="shared" si="55"/>
        <v>7479</v>
      </c>
      <c r="H87" s="17">
        <f t="shared" si="55"/>
        <v>6064</v>
      </c>
      <c r="I87" s="18">
        <f t="shared" si="55"/>
        <v>513867</v>
      </c>
    </row>
    <row r="88" spans="1:9" s="8" customFormat="1" ht="14.1" customHeight="1" x14ac:dyDescent="0.2">
      <c r="A88" s="177">
        <v>2433</v>
      </c>
      <c r="B88" s="168" t="s">
        <v>68</v>
      </c>
      <c r="C88" s="157">
        <v>3111</v>
      </c>
      <c r="D88" s="19">
        <v>579805</v>
      </c>
      <c r="E88" s="20">
        <v>0</v>
      </c>
      <c r="F88" s="20">
        <v>195974</v>
      </c>
      <c r="G88" s="20">
        <v>11597</v>
      </c>
      <c r="H88" s="20">
        <v>70400</v>
      </c>
      <c r="I88" s="21">
        <v>857776</v>
      </c>
    </row>
    <row r="89" spans="1:9" s="8" customFormat="1" ht="14.1" customHeight="1" x14ac:dyDescent="0.2">
      <c r="A89" s="177">
        <v>2433</v>
      </c>
      <c r="B89" s="168" t="s">
        <v>68</v>
      </c>
      <c r="C89" s="157">
        <v>3141</v>
      </c>
      <c r="D89" s="19">
        <v>20130</v>
      </c>
      <c r="E89" s="20">
        <v>63208</v>
      </c>
      <c r="F89" s="20">
        <v>28169</v>
      </c>
      <c r="G89" s="20">
        <v>403</v>
      </c>
      <c r="H89" s="20">
        <v>745</v>
      </c>
      <c r="I89" s="21">
        <v>112655</v>
      </c>
    </row>
    <row r="90" spans="1:9" s="8" customFormat="1" ht="14.1" customHeight="1" x14ac:dyDescent="0.2">
      <c r="A90" s="178">
        <f t="shared" ref="A90" si="56">A89</f>
        <v>2433</v>
      </c>
      <c r="B90" s="169" t="s">
        <v>69</v>
      </c>
      <c r="C90" s="158"/>
      <c r="D90" s="16">
        <f t="shared" ref="D90:I90" si="57">SUM(D88:D89)</f>
        <v>599935</v>
      </c>
      <c r="E90" s="17">
        <f t="shared" si="57"/>
        <v>63208</v>
      </c>
      <c r="F90" s="17">
        <f t="shared" si="57"/>
        <v>224143</v>
      </c>
      <c r="G90" s="17">
        <f t="shared" si="57"/>
        <v>12000</v>
      </c>
      <c r="H90" s="17">
        <f t="shared" si="57"/>
        <v>71145</v>
      </c>
      <c r="I90" s="18">
        <f t="shared" si="57"/>
        <v>970431</v>
      </c>
    </row>
    <row r="91" spans="1:9" s="8" customFormat="1" ht="14.1" customHeight="1" x14ac:dyDescent="0.2">
      <c r="A91" s="177">
        <v>2435</v>
      </c>
      <c r="B91" s="168" t="s">
        <v>70</v>
      </c>
      <c r="C91" s="157">
        <v>3111</v>
      </c>
      <c r="D91" s="19">
        <v>663424</v>
      </c>
      <c r="E91" s="20">
        <v>5624</v>
      </c>
      <c r="F91" s="20">
        <v>226139</v>
      </c>
      <c r="G91" s="20">
        <v>13269</v>
      </c>
      <c r="H91" s="20">
        <v>49575</v>
      </c>
      <c r="I91" s="21">
        <v>958031</v>
      </c>
    </row>
    <row r="92" spans="1:9" s="8" customFormat="1" ht="14.1" customHeight="1" x14ac:dyDescent="0.2">
      <c r="A92" s="177">
        <v>2435</v>
      </c>
      <c r="B92" s="168" t="s">
        <v>70</v>
      </c>
      <c r="C92" s="157">
        <v>3141</v>
      </c>
      <c r="D92" s="19">
        <v>91346</v>
      </c>
      <c r="E92" s="20">
        <v>0</v>
      </c>
      <c r="F92" s="20">
        <v>30875</v>
      </c>
      <c r="G92" s="20">
        <v>1826</v>
      </c>
      <c r="H92" s="20">
        <v>812</v>
      </c>
      <c r="I92" s="21">
        <v>124859</v>
      </c>
    </row>
    <row r="93" spans="1:9" s="8" customFormat="1" ht="14.1" customHeight="1" x14ac:dyDescent="0.2">
      <c r="A93" s="178">
        <f t="shared" ref="A93" si="58">A92</f>
        <v>2435</v>
      </c>
      <c r="B93" s="169" t="s">
        <v>71</v>
      </c>
      <c r="C93" s="158"/>
      <c r="D93" s="16">
        <f t="shared" ref="D93:I93" si="59">SUM(D91:D92)</f>
        <v>754770</v>
      </c>
      <c r="E93" s="17">
        <f t="shared" si="59"/>
        <v>5624</v>
      </c>
      <c r="F93" s="17">
        <f t="shared" si="59"/>
        <v>257014</v>
      </c>
      <c r="G93" s="17">
        <f t="shared" si="59"/>
        <v>15095</v>
      </c>
      <c r="H93" s="17">
        <f t="shared" si="59"/>
        <v>50387</v>
      </c>
      <c r="I93" s="18">
        <f t="shared" si="59"/>
        <v>1082890</v>
      </c>
    </row>
    <row r="94" spans="1:9" s="8" customFormat="1" ht="14.1" customHeight="1" x14ac:dyDescent="0.2">
      <c r="A94" s="177">
        <v>2474</v>
      </c>
      <c r="B94" s="168" t="s">
        <v>72</v>
      </c>
      <c r="C94" s="157">
        <v>3111</v>
      </c>
      <c r="D94" s="19">
        <v>310818</v>
      </c>
      <c r="E94" s="20">
        <v>1200</v>
      </c>
      <c r="F94" s="20">
        <v>105462</v>
      </c>
      <c r="G94" s="20">
        <v>6218</v>
      </c>
      <c r="H94" s="20">
        <v>5600</v>
      </c>
      <c r="I94" s="21">
        <v>429298</v>
      </c>
    </row>
    <row r="95" spans="1:9" s="8" customFormat="1" ht="14.1" customHeight="1" x14ac:dyDescent="0.2">
      <c r="A95" s="177">
        <v>2474</v>
      </c>
      <c r="B95" s="168" t="s">
        <v>72</v>
      </c>
      <c r="C95" s="157">
        <v>3113</v>
      </c>
      <c r="D95" s="19">
        <v>2176078</v>
      </c>
      <c r="E95" s="20">
        <v>4267</v>
      </c>
      <c r="F95" s="20">
        <v>736957</v>
      </c>
      <c r="G95" s="20">
        <v>43522</v>
      </c>
      <c r="H95" s="20">
        <v>147216</v>
      </c>
      <c r="I95" s="21">
        <v>3108040</v>
      </c>
    </row>
    <row r="96" spans="1:9" s="8" customFormat="1" ht="14.1" customHeight="1" x14ac:dyDescent="0.2">
      <c r="A96" s="177">
        <v>2474</v>
      </c>
      <c r="B96" s="168" t="s">
        <v>72</v>
      </c>
      <c r="C96" s="157">
        <v>3141</v>
      </c>
      <c r="D96" s="19">
        <v>19211</v>
      </c>
      <c r="E96" s="20">
        <v>0</v>
      </c>
      <c r="F96" s="20">
        <v>6494</v>
      </c>
      <c r="G96" s="20">
        <v>385</v>
      </c>
      <c r="H96" s="20">
        <v>304</v>
      </c>
      <c r="I96" s="21">
        <v>26394</v>
      </c>
    </row>
    <row r="97" spans="1:9" s="8" customFormat="1" ht="14.1" customHeight="1" x14ac:dyDescent="0.2">
      <c r="A97" s="177">
        <v>2474</v>
      </c>
      <c r="B97" s="168" t="s">
        <v>72</v>
      </c>
      <c r="C97" s="157">
        <v>3143</v>
      </c>
      <c r="D97" s="19">
        <v>191520</v>
      </c>
      <c r="E97" s="20">
        <v>400</v>
      </c>
      <c r="F97" s="20">
        <v>64869</v>
      </c>
      <c r="G97" s="20">
        <v>3830</v>
      </c>
      <c r="H97" s="20">
        <v>500</v>
      </c>
      <c r="I97" s="21">
        <v>261119</v>
      </c>
    </row>
    <row r="98" spans="1:9" s="8" customFormat="1" ht="14.1" customHeight="1" x14ac:dyDescent="0.2">
      <c r="A98" s="178">
        <f t="shared" ref="A98" si="60">A97</f>
        <v>2474</v>
      </c>
      <c r="B98" s="169" t="s">
        <v>73</v>
      </c>
      <c r="C98" s="158"/>
      <c r="D98" s="16">
        <f t="shared" ref="D98:I98" si="61">SUM(D94:D97)</f>
        <v>2697627</v>
      </c>
      <c r="E98" s="17">
        <f t="shared" si="61"/>
        <v>5867</v>
      </c>
      <c r="F98" s="17">
        <f t="shared" si="61"/>
        <v>913782</v>
      </c>
      <c r="G98" s="17">
        <f t="shared" si="61"/>
        <v>53955</v>
      </c>
      <c r="H98" s="17">
        <f t="shared" si="61"/>
        <v>153620</v>
      </c>
      <c r="I98" s="18">
        <f t="shared" si="61"/>
        <v>3824851</v>
      </c>
    </row>
    <row r="99" spans="1:9" s="8" customFormat="1" ht="14.1" customHeight="1" x14ac:dyDescent="0.2">
      <c r="A99" s="177">
        <v>2312</v>
      </c>
      <c r="B99" s="168" t="s">
        <v>74</v>
      </c>
      <c r="C99" s="157">
        <v>3113</v>
      </c>
      <c r="D99" s="19">
        <v>2997118</v>
      </c>
      <c r="E99" s="20">
        <v>17333</v>
      </c>
      <c r="F99" s="20">
        <v>1018884</v>
      </c>
      <c r="G99" s="20">
        <v>59942</v>
      </c>
      <c r="H99" s="20">
        <v>192166</v>
      </c>
      <c r="I99" s="21">
        <v>4285443</v>
      </c>
    </row>
    <row r="100" spans="1:9" s="8" customFormat="1" ht="14.1" customHeight="1" x14ac:dyDescent="0.2">
      <c r="A100" s="177">
        <v>2312</v>
      </c>
      <c r="B100" s="168" t="s">
        <v>74</v>
      </c>
      <c r="C100" s="157">
        <v>3141</v>
      </c>
      <c r="D100" s="19">
        <v>236299</v>
      </c>
      <c r="E100" s="20">
        <v>6667</v>
      </c>
      <c r="F100" s="20">
        <v>82122</v>
      </c>
      <c r="G100" s="20">
        <v>4726</v>
      </c>
      <c r="H100" s="20">
        <v>4292</v>
      </c>
      <c r="I100" s="21">
        <v>334106</v>
      </c>
    </row>
    <row r="101" spans="1:9" s="8" customFormat="1" ht="14.1" customHeight="1" x14ac:dyDescent="0.2">
      <c r="A101" s="177">
        <v>2312</v>
      </c>
      <c r="B101" s="168" t="s">
        <v>74</v>
      </c>
      <c r="C101" s="157">
        <v>3143</v>
      </c>
      <c r="D101" s="19">
        <v>340350</v>
      </c>
      <c r="E101" s="20">
        <v>8000</v>
      </c>
      <c r="F101" s="20">
        <v>117742</v>
      </c>
      <c r="G101" s="20">
        <v>6808</v>
      </c>
      <c r="H101" s="20">
        <v>825</v>
      </c>
      <c r="I101" s="21">
        <v>473725</v>
      </c>
    </row>
    <row r="102" spans="1:9" s="8" customFormat="1" ht="14.1" customHeight="1" x14ac:dyDescent="0.2">
      <c r="A102" s="177">
        <v>2312</v>
      </c>
      <c r="B102" s="168" t="s">
        <v>74</v>
      </c>
      <c r="C102" s="157">
        <v>3231</v>
      </c>
      <c r="D102" s="19">
        <v>1467086</v>
      </c>
      <c r="E102" s="20">
        <v>22667</v>
      </c>
      <c r="F102" s="20">
        <v>503537</v>
      </c>
      <c r="G102" s="20">
        <v>29342</v>
      </c>
      <c r="H102" s="20">
        <v>7520</v>
      </c>
      <c r="I102" s="21">
        <v>2030152</v>
      </c>
    </row>
    <row r="103" spans="1:9" s="8" customFormat="1" ht="14.1" customHeight="1" x14ac:dyDescent="0.2">
      <c r="A103" s="178">
        <f t="shared" ref="A103" si="62">A102</f>
        <v>2312</v>
      </c>
      <c r="B103" s="169" t="s">
        <v>75</v>
      </c>
      <c r="C103" s="158"/>
      <c r="D103" s="16">
        <f t="shared" ref="D103:I103" si="63">SUM(D99:D102)</f>
        <v>5040853</v>
      </c>
      <c r="E103" s="17">
        <f t="shared" si="63"/>
        <v>54667</v>
      </c>
      <c r="F103" s="17">
        <f t="shared" si="63"/>
        <v>1722285</v>
      </c>
      <c r="G103" s="17">
        <f t="shared" si="63"/>
        <v>100818</v>
      </c>
      <c r="H103" s="17">
        <f t="shared" si="63"/>
        <v>204803</v>
      </c>
      <c r="I103" s="18">
        <f t="shared" si="63"/>
        <v>7123426</v>
      </c>
    </row>
    <row r="104" spans="1:9" s="8" customFormat="1" ht="14.1" customHeight="1" x14ac:dyDescent="0.2">
      <c r="A104" s="177">
        <v>2479</v>
      </c>
      <c r="B104" s="168" t="s">
        <v>76</v>
      </c>
      <c r="C104" s="157">
        <v>3113</v>
      </c>
      <c r="D104" s="19">
        <v>3786674</v>
      </c>
      <c r="E104" s="20">
        <v>4000</v>
      </c>
      <c r="F104" s="20">
        <v>1281247</v>
      </c>
      <c r="G104" s="20">
        <v>75733</v>
      </c>
      <c r="H104" s="20">
        <v>240766</v>
      </c>
      <c r="I104" s="21">
        <v>5388420</v>
      </c>
    </row>
    <row r="105" spans="1:9" s="8" customFormat="1" ht="14.1" customHeight="1" x14ac:dyDescent="0.2">
      <c r="A105" s="177">
        <v>2479</v>
      </c>
      <c r="B105" s="168" t="s">
        <v>76</v>
      </c>
      <c r="C105" s="157">
        <v>3141</v>
      </c>
      <c r="D105" s="19">
        <v>274715</v>
      </c>
      <c r="E105" s="20">
        <v>960</v>
      </c>
      <c r="F105" s="20">
        <v>93178</v>
      </c>
      <c r="G105" s="20">
        <v>5494</v>
      </c>
      <c r="H105" s="20">
        <v>5316</v>
      </c>
      <c r="I105" s="21">
        <v>379663</v>
      </c>
    </row>
    <row r="106" spans="1:9" s="8" customFormat="1" ht="14.1" customHeight="1" x14ac:dyDescent="0.2">
      <c r="A106" s="177">
        <v>2479</v>
      </c>
      <c r="B106" s="168" t="s">
        <v>76</v>
      </c>
      <c r="C106" s="157">
        <v>3143</v>
      </c>
      <c r="D106" s="19">
        <v>400214</v>
      </c>
      <c r="E106" s="20">
        <v>267</v>
      </c>
      <c r="F106" s="20">
        <v>135362</v>
      </c>
      <c r="G106" s="20">
        <v>8005</v>
      </c>
      <c r="H106" s="20">
        <v>1000</v>
      </c>
      <c r="I106" s="21">
        <v>544848</v>
      </c>
    </row>
    <row r="107" spans="1:9" s="8" customFormat="1" ht="14.1" customHeight="1" x14ac:dyDescent="0.2">
      <c r="A107" s="178">
        <f t="shared" ref="A107" si="64">A106</f>
        <v>2479</v>
      </c>
      <c r="B107" s="169" t="s">
        <v>77</v>
      </c>
      <c r="C107" s="158"/>
      <c r="D107" s="16">
        <f t="shared" ref="D107:I107" si="65">SUM(D104:D106)</f>
        <v>4461603</v>
      </c>
      <c r="E107" s="17">
        <f t="shared" si="65"/>
        <v>5227</v>
      </c>
      <c r="F107" s="17">
        <f t="shared" si="65"/>
        <v>1509787</v>
      </c>
      <c r="G107" s="17">
        <f t="shared" si="65"/>
        <v>89232</v>
      </c>
      <c r="H107" s="17">
        <f t="shared" si="65"/>
        <v>247082</v>
      </c>
      <c r="I107" s="18">
        <f t="shared" si="65"/>
        <v>6312931</v>
      </c>
    </row>
    <row r="108" spans="1:9" s="8" customFormat="1" ht="14.1" customHeight="1" x14ac:dyDescent="0.2">
      <c r="A108" s="177">
        <v>2475</v>
      </c>
      <c r="B108" s="168" t="s">
        <v>78</v>
      </c>
      <c r="C108" s="157">
        <v>3113</v>
      </c>
      <c r="D108" s="19">
        <v>3497150</v>
      </c>
      <c r="E108" s="20">
        <v>-25333</v>
      </c>
      <c r="F108" s="20">
        <v>1173474</v>
      </c>
      <c r="G108" s="20">
        <v>69942</v>
      </c>
      <c r="H108" s="20">
        <v>217050</v>
      </c>
      <c r="I108" s="21">
        <v>4932283</v>
      </c>
    </row>
    <row r="109" spans="1:9" s="8" customFormat="1" ht="14.1" customHeight="1" x14ac:dyDescent="0.2">
      <c r="A109" s="177">
        <v>2475</v>
      </c>
      <c r="B109" s="168" t="s">
        <v>79</v>
      </c>
      <c r="C109" s="157">
        <v>3141</v>
      </c>
      <c r="D109" s="19">
        <v>122729</v>
      </c>
      <c r="E109" s="20">
        <v>9333</v>
      </c>
      <c r="F109" s="20">
        <v>44638</v>
      </c>
      <c r="G109" s="20">
        <v>2455</v>
      </c>
      <c r="H109" s="20">
        <v>3674</v>
      </c>
      <c r="I109" s="21">
        <v>182829</v>
      </c>
    </row>
    <row r="110" spans="1:9" s="8" customFormat="1" ht="14.1" customHeight="1" x14ac:dyDescent="0.2">
      <c r="A110" s="177">
        <v>2475</v>
      </c>
      <c r="B110" s="168" t="s">
        <v>78</v>
      </c>
      <c r="C110" s="157">
        <v>3143</v>
      </c>
      <c r="D110" s="19">
        <v>402598</v>
      </c>
      <c r="E110" s="20">
        <v>-30000</v>
      </c>
      <c r="F110" s="20">
        <v>125939</v>
      </c>
      <c r="G110" s="20">
        <v>8052</v>
      </c>
      <c r="H110" s="20">
        <v>885</v>
      </c>
      <c r="I110" s="21">
        <v>507474</v>
      </c>
    </row>
    <row r="111" spans="1:9" s="8" customFormat="1" ht="14.1" customHeight="1" x14ac:dyDescent="0.2">
      <c r="A111" s="178">
        <f t="shared" ref="A111" si="66">A110</f>
        <v>2475</v>
      </c>
      <c r="B111" s="169" t="s">
        <v>80</v>
      </c>
      <c r="C111" s="158"/>
      <c r="D111" s="16">
        <f t="shared" ref="D111:I111" si="67">SUM(D108:D110)</f>
        <v>4022477</v>
      </c>
      <c r="E111" s="17">
        <f t="shared" si="67"/>
        <v>-46000</v>
      </c>
      <c r="F111" s="17">
        <f t="shared" si="67"/>
        <v>1344051</v>
      </c>
      <c r="G111" s="17">
        <f t="shared" si="67"/>
        <v>80449</v>
      </c>
      <c r="H111" s="17">
        <f t="shared" si="67"/>
        <v>221609</v>
      </c>
      <c r="I111" s="18">
        <f t="shared" si="67"/>
        <v>5622586</v>
      </c>
    </row>
    <row r="112" spans="1:9" s="8" customFormat="1" ht="14.1" customHeight="1" x14ac:dyDescent="0.2">
      <c r="A112" s="177">
        <v>2476</v>
      </c>
      <c r="B112" s="168" t="s">
        <v>81</v>
      </c>
      <c r="C112" s="157">
        <v>3113</v>
      </c>
      <c r="D112" s="19">
        <v>3773325</v>
      </c>
      <c r="E112" s="20">
        <v>18667</v>
      </c>
      <c r="F112" s="20">
        <v>1281693</v>
      </c>
      <c r="G112" s="20">
        <v>75467</v>
      </c>
      <c r="H112" s="20">
        <v>239700</v>
      </c>
      <c r="I112" s="21">
        <v>5388852</v>
      </c>
    </row>
    <row r="113" spans="1:9" s="8" customFormat="1" ht="14.1" customHeight="1" x14ac:dyDescent="0.2">
      <c r="A113" s="177">
        <v>2476</v>
      </c>
      <c r="B113" s="168" t="s">
        <v>81</v>
      </c>
      <c r="C113" s="157">
        <v>3141</v>
      </c>
      <c r="D113" s="19">
        <v>360258</v>
      </c>
      <c r="E113" s="20">
        <v>8000</v>
      </c>
      <c r="F113" s="20">
        <v>124472</v>
      </c>
      <c r="G113" s="20">
        <v>7206</v>
      </c>
      <c r="H113" s="20">
        <v>5211</v>
      </c>
      <c r="I113" s="21">
        <v>505147</v>
      </c>
    </row>
    <row r="114" spans="1:9" s="8" customFormat="1" ht="14.1" customHeight="1" x14ac:dyDescent="0.2">
      <c r="A114" s="177">
        <v>2476</v>
      </c>
      <c r="B114" s="168" t="s">
        <v>81</v>
      </c>
      <c r="C114" s="157">
        <v>3143</v>
      </c>
      <c r="D114" s="19">
        <v>402110</v>
      </c>
      <c r="E114" s="20">
        <v>1333</v>
      </c>
      <c r="F114" s="20">
        <v>136364</v>
      </c>
      <c r="G114" s="20">
        <v>8042</v>
      </c>
      <c r="H114" s="20">
        <v>1050</v>
      </c>
      <c r="I114" s="21">
        <v>548899</v>
      </c>
    </row>
    <row r="115" spans="1:9" s="8" customFormat="1" ht="14.1" customHeight="1" x14ac:dyDescent="0.2">
      <c r="A115" s="178">
        <f t="shared" ref="A115" si="68">A114</f>
        <v>2476</v>
      </c>
      <c r="B115" s="169" t="s">
        <v>82</v>
      </c>
      <c r="C115" s="158"/>
      <c r="D115" s="16">
        <f t="shared" ref="D115:I115" si="69">SUM(D112:D114)</f>
        <v>4535693</v>
      </c>
      <c r="E115" s="17">
        <f t="shared" si="69"/>
        <v>28000</v>
      </c>
      <c r="F115" s="17">
        <f t="shared" si="69"/>
        <v>1542529</v>
      </c>
      <c r="G115" s="17">
        <f t="shared" si="69"/>
        <v>90715</v>
      </c>
      <c r="H115" s="17">
        <f t="shared" si="69"/>
        <v>245961</v>
      </c>
      <c r="I115" s="18">
        <f t="shared" si="69"/>
        <v>6442898</v>
      </c>
    </row>
    <row r="116" spans="1:9" s="8" customFormat="1" ht="14.1" customHeight="1" x14ac:dyDescent="0.2">
      <c r="A116" s="177">
        <v>2477</v>
      </c>
      <c r="B116" s="168" t="s">
        <v>83</v>
      </c>
      <c r="C116" s="157">
        <v>3113</v>
      </c>
      <c r="D116" s="19">
        <v>4002502</v>
      </c>
      <c r="E116" s="20">
        <v>17867</v>
      </c>
      <c r="F116" s="20">
        <v>1358886</v>
      </c>
      <c r="G116" s="20">
        <v>80050</v>
      </c>
      <c r="H116" s="20">
        <v>258034</v>
      </c>
      <c r="I116" s="21">
        <v>5717339</v>
      </c>
    </row>
    <row r="117" spans="1:9" s="8" customFormat="1" ht="14.1" customHeight="1" x14ac:dyDescent="0.2">
      <c r="A117" s="177">
        <v>2477</v>
      </c>
      <c r="B117" s="168" t="s">
        <v>83</v>
      </c>
      <c r="C117" s="157">
        <v>3143</v>
      </c>
      <c r="D117" s="19">
        <v>401784</v>
      </c>
      <c r="E117" s="20">
        <v>0</v>
      </c>
      <c r="F117" s="20">
        <v>135803</v>
      </c>
      <c r="G117" s="20">
        <v>8036</v>
      </c>
      <c r="H117" s="20">
        <v>895</v>
      </c>
      <c r="I117" s="21">
        <v>546518</v>
      </c>
    </row>
    <row r="118" spans="1:9" s="8" customFormat="1" ht="14.1" customHeight="1" x14ac:dyDescent="0.2">
      <c r="A118" s="178">
        <f t="shared" ref="A118" si="70">A117</f>
        <v>2477</v>
      </c>
      <c r="B118" s="169" t="s">
        <v>84</v>
      </c>
      <c r="C118" s="158"/>
      <c r="D118" s="16">
        <f t="shared" ref="D118:I118" si="71">SUM(D116:D117)</f>
        <v>4404286</v>
      </c>
      <c r="E118" s="17">
        <f t="shared" si="71"/>
        <v>17867</v>
      </c>
      <c r="F118" s="17">
        <f t="shared" si="71"/>
        <v>1494689</v>
      </c>
      <c r="G118" s="17">
        <f t="shared" si="71"/>
        <v>88086</v>
      </c>
      <c r="H118" s="17">
        <f t="shared" si="71"/>
        <v>258929</v>
      </c>
      <c r="I118" s="18">
        <f t="shared" si="71"/>
        <v>6263857</v>
      </c>
    </row>
    <row r="119" spans="1:9" s="8" customFormat="1" ht="14.1" customHeight="1" x14ac:dyDescent="0.2">
      <c r="A119" s="177">
        <v>2470</v>
      </c>
      <c r="B119" s="168" t="s">
        <v>85</v>
      </c>
      <c r="C119" s="157">
        <v>3113</v>
      </c>
      <c r="D119" s="19">
        <v>3792908</v>
      </c>
      <c r="E119" s="20">
        <v>13333</v>
      </c>
      <c r="F119" s="20">
        <v>1286510</v>
      </c>
      <c r="G119" s="20">
        <v>75858</v>
      </c>
      <c r="H119" s="20">
        <v>203334</v>
      </c>
      <c r="I119" s="21">
        <v>5371943</v>
      </c>
    </row>
    <row r="120" spans="1:9" s="8" customFormat="1" ht="14.1" customHeight="1" x14ac:dyDescent="0.2">
      <c r="A120" s="177">
        <v>2470</v>
      </c>
      <c r="B120" s="168" t="s">
        <v>86</v>
      </c>
      <c r="C120" s="157">
        <v>3141</v>
      </c>
      <c r="D120" s="19">
        <v>212049</v>
      </c>
      <c r="E120" s="20">
        <v>41333</v>
      </c>
      <c r="F120" s="20">
        <v>85643</v>
      </c>
      <c r="G120" s="20">
        <v>4242</v>
      </c>
      <c r="H120" s="20">
        <v>4000</v>
      </c>
      <c r="I120" s="21">
        <v>347267</v>
      </c>
    </row>
    <row r="121" spans="1:9" s="8" customFormat="1" ht="14.1" customHeight="1" x14ac:dyDescent="0.2">
      <c r="A121" s="177">
        <v>2470</v>
      </c>
      <c r="B121" s="168" t="s">
        <v>85</v>
      </c>
      <c r="C121" s="157">
        <v>3143</v>
      </c>
      <c r="D121" s="19">
        <v>348073</v>
      </c>
      <c r="E121" s="20">
        <v>1333</v>
      </c>
      <c r="F121" s="20">
        <v>118099</v>
      </c>
      <c r="G121" s="20">
        <v>6962</v>
      </c>
      <c r="H121" s="20">
        <v>700</v>
      </c>
      <c r="I121" s="21">
        <v>475167</v>
      </c>
    </row>
    <row r="122" spans="1:9" s="8" customFormat="1" ht="14.1" customHeight="1" x14ac:dyDescent="0.2">
      <c r="A122" s="178">
        <f>A121</f>
        <v>2470</v>
      </c>
      <c r="B122" s="169" t="s">
        <v>87</v>
      </c>
      <c r="C122" s="158"/>
      <c r="D122" s="16">
        <f t="shared" ref="D122:I122" si="72">SUM(D119:D121)</f>
        <v>4353030</v>
      </c>
      <c r="E122" s="17">
        <f t="shared" si="72"/>
        <v>55999</v>
      </c>
      <c r="F122" s="17">
        <f t="shared" si="72"/>
        <v>1490252</v>
      </c>
      <c r="G122" s="17">
        <f t="shared" si="72"/>
        <v>87062</v>
      </c>
      <c r="H122" s="17">
        <f t="shared" si="72"/>
        <v>208034</v>
      </c>
      <c r="I122" s="18">
        <f t="shared" si="72"/>
        <v>6194377</v>
      </c>
    </row>
    <row r="123" spans="1:9" s="8" customFormat="1" ht="14.1" customHeight="1" x14ac:dyDescent="0.2">
      <c r="A123" s="177">
        <v>2307</v>
      </c>
      <c r="B123" s="168" t="s">
        <v>88</v>
      </c>
      <c r="C123" s="157">
        <v>3113</v>
      </c>
      <c r="D123" s="19">
        <v>3767518</v>
      </c>
      <c r="E123" s="20">
        <v>45947</v>
      </c>
      <c r="F123" s="20">
        <v>1288951</v>
      </c>
      <c r="G123" s="20">
        <v>75350</v>
      </c>
      <c r="H123" s="20">
        <v>253891</v>
      </c>
      <c r="I123" s="21">
        <v>5431657</v>
      </c>
    </row>
    <row r="124" spans="1:9" s="8" customFormat="1" ht="14.1" customHeight="1" x14ac:dyDescent="0.2">
      <c r="A124" s="177">
        <v>2307</v>
      </c>
      <c r="B124" s="168" t="s">
        <v>88</v>
      </c>
      <c r="C124" s="157">
        <v>3143</v>
      </c>
      <c r="D124" s="19">
        <v>389550</v>
      </c>
      <c r="E124" s="20">
        <v>0</v>
      </c>
      <c r="F124" s="20">
        <v>131667</v>
      </c>
      <c r="G124" s="20">
        <v>7792</v>
      </c>
      <c r="H124" s="20">
        <v>1055</v>
      </c>
      <c r="I124" s="21">
        <v>530064</v>
      </c>
    </row>
    <row r="125" spans="1:9" s="8" customFormat="1" ht="14.1" customHeight="1" x14ac:dyDescent="0.2">
      <c r="A125" s="178">
        <f t="shared" ref="A125" si="73">A124</f>
        <v>2307</v>
      </c>
      <c r="B125" s="169" t="s">
        <v>89</v>
      </c>
      <c r="C125" s="158"/>
      <c r="D125" s="16">
        <f t="shared" ref="D125:I125" si="74">SUM(D123:D124)</f>
        <v>4157068</v>
      </c>
      <c r="E125" s="17">
        <f t="shared" si="74"/>
        <v>45947</v>
      </c>
      <c r="F125" s="17">
        <f t="shared" si="74"/>
        <v>1420618</v>
      </c>
      <c r="G125" s="17">
        <f t="shared" si="74"/>
        <v>83142</v>
      </c>
      <c r="H125" s="17">
        <f t="shared" si="74"/>
        <v>254946</v>
      </c>
      <c r="I125" s="18">
        <f t="shared" si="74"/>
        <v>5961721</v>
      </c>
    </row>
    <row r="126" spans="1:9" s="8" customFormat="1" ht="14.1" customHeight="1" x14ac:dyDescent="0.2">
      <c r="A126" s="177">
        <v>2478</v>
      </c>
      <c r="B126" s="168" t="s">
        <v>90</v>
      </c>
      <c r="C126" s="157">
        <v>3113</v>
      </c>
      <c r="D126" s="19">
        <v>3415767</v>
      </c>
      <c r="E126" s="20">
        <v>-9333</v>
      </c>
      <c r="F126" s="20">
        <v>1151374</v>
      </c>
      <c r="G126" s="20">
        <v>68316</v>
      </c>
      <c r="H126" s="20">
        <v>177359</v>
      </c>
      <c r="I126" s="21">
        <v>4803483</v>
      </c>
    </row>
    <row r="127" spans="1:9" s="8" customFormat="1" ht="14.1" customHeight="1" x14ac:dyDescent="0.2">
      <c r="A127" s="177">
        <v>2478</v>
      </c>
      <c r="B127" s="168" t="s">
        <v>90</v>
      </c>
      <c r="C127" s="157">
        <v>3141</v>
      </c>
      <c r="D127" s="19">
        <v>231382</v>
      </c>
      <c r="E127" s="20">
        <v>-6000</v>
      </c>
      <c r="F127" s="20">
        <v>76179</v>
      </c>
      <c r="G127" s="20">
        <v>4627</v>
      </c>
      <c r="H127" s="20">
        <v>3239</v>
      </c>
      <c r="I127" s="21">
        <v>309427</v>
      </c>
    </row>
    <row r="128" spans="1:9" s="8" customFormat="1" ht="14.1" customHeight="1" x14ac:dyDescent="0.2">
      <c r="A128" s="177">
        <v>2478</v>
      </c>
      <c r="B128" s="168" t="s">
        <v>90</v>
      </c>
      <c r="C128" s="157">
        <v>3143</v>
      </c>
      <c r="D128" s="19">
        <v>373566</v>
      </c>
      <c r="E128" s="20">
        <v>-12667</v>
      </c>
      <c r="F128" s="20">
        <v>121983</v>
      </c>
      <c r="G128" s="20">
        <v>7472</v>
      </c>
      <c r="H128" s="20">
        <v>695</v>
      </c>
      <c r="I128" s="21">
        <v>491049</v>
      </c>
    </row>
    <row r="129" spans="1:9" s="8" customFormat="1" ht="14.1" customHeight="1" x14ac:dyDescent="0.2">
      <c r="A129" s="178">
        <f t="shared" ref="A129" si="75">A128</f>
        <v>2478</v>
      </c>
      <c r="B129" s="169" t="s">
        <v>91</v>
      </c>
      <c r="C129" s="158"/>
      <c r="D129" s="16">
        <f t="shared" ref="D129:I129" si="76">SUM(D126:D128)</f>
        <v>4020715</v>
      </c>
      <c r="E129" s="17">
        <f t="shared" si="76"/>
        <v>-28000</v>
      </c>
      <c r="F129" s="17">
        <f t="shared" si="76"/>
        <v>1349536</v>
      </c>
      <c r="G129" s="17">
        <f t="shared" si="76"/>
        <v>80415</v>
      </c>
      <c r="H129" s="17">
        <f t="shared" si="76"/>
        <v>181293</v>
      </c>
      <c r="I129" s="18">
        <f t="shared" si="76"/>
        <v>5603959</v>
      </c>
    </row>
    <row r="130" spans="1:9" s="8" customFormat="1" ht="14.1" customHeight="1" x14ac:dyDescent="0.2">
      <c r="A130" s="177">
        <v>2465</v>
      </c>
      <c r="B130" s="168" t="s">
        <v>92</v>
      </c>
      <c r="C130" s="157">
        <v>3111</v>
      </c>
      <c r="D130" s="19">
        <v>623027</v>
      </c>
      <c r="E130" s="20">
        <v>1333</v>
      </c>
      <c r="F130" s="20">
        <v>211034</v>
      </c>
      <c r="G130" s="20">
        <v>12461</v>
      </c>
      <c r="H130" s="20">
        <v>6066</v>
      </c>
      <c r="I130" s="21">
        <v>853921</v>
      </c>
    </row>
    <row r="131" spans="1:9" s="8" customFormat="1" ht="14.1" customHeight="1" x14ac:dyDescent="0.2">
      <c r="A131" s="177">
        <v>2465</v>
      </c>
      <c r="B131" s="168" t="s">
        <v>92</v>
      </c>
      <c r="C131" s="157">
        <v>3113</v>
      </c>
      <c r="D131" s="19">
        <v>2096301</v>
      </c>
      <c r="E131" s="20">
        <v>9333</v>
      </c>
      <c r="F131" s="20">
        <v>711704</v>
      </c>
      <c r="G131" s="20">
        <v>41926</v>
      </c>
      <c r="H131" s="20">
        <v>105584</v>
      </c>
      <c r="I131" s="21">
        <v>2964848</v>
      </c>
    </row>
    <row r="132" spans="1:9" s="8" customFormat="1" ht="14.1" customHeight="1" x14ac:dyDescent="0.2">
      <c r="A132" s="177">
        <v>2465</v>
      </c>
      <c r="B132" s="168" t="s">
        <v>92</v>
      </c>
      <c r="C132" s="157">
        <v>3141</v>
      </c>
      <c r="D132" s="19">
        <v>225497</v>
      </c>
      <c r="E132" s="20">
        <v>2000</v>
      </c>
      <c r="F132" s="20">
        <v>76894</v>
      </c>
      <c r="G132" s="20">
        <v>4510</v>
      </c>
      <c r="H132" s="20">
        <v>1850</v>
      </c>
      <c r="I132" s="21">
        <v>310751</v>
      </c>
    </row>
    <row r="133" spans="1:9" s="8" customFormat="1" ht="14.1" customHeight="1" x14ac:dyDescent="0.2">
      <c r="A133" s="177">
        <v>2465</v>
      </c>
      <c r="B133" s="168" t="s">
        <v>92</v>
      </c>
      <c r="C133" s="157">
        <v>3143</v>
      </c>
      <c r="D133" s="19">
        <v>164686</v>
      </c>
      <c r="E133" s="20">
        <v>1333</v>
      </c>
      <c r="F133" s="20">
        <v>56114</v>
      </c>
      <c r="G133" s="20">
        <v>3294</v>
      </c>
      <c r="H133" s="20">
        <v>440</v>
      </c>
      <c r="I133" s="21">
        <v>225867</v>
      </c>
    </row>
    <row r="134" spans="1:9" s="8" customFormat="1" ht="14.1" customHeight="1" x14ac:dyDescent="0.2">
      <c r="A134" s="178">
        <f t="shared" ref="A134" si="77">A133</f>
        <v>2465</v>
      </c>
      <c r="B134" s="169" t="s">
        <v>93</v>
      </c>
      <c r="C134" s="158"/>
      <c r="D134" s="16">
        <f t="shared" ref="D134:I134" si="78">SUM(D130:D133)</f>
        <v>3109511</v>
      </c>
      <c r="E134" s="17">
        <f t="shared" si="78"/>
        <v>13999</v>
      </c>
      <c r="F134" s="17">
        <f t="shared" si="78"/>
        <v>1055746</v>
      </c>
      <c r="G134" s="17">
        <f t="shared" si="78"/>
        <v>62191</v>
      </c>
      <c r="H134" s="17">
        <f t="shared" si="78"/>
        <v>113940</v>
      </c>
      <c r="I134" s="18">
        <f t="shared" si="78"/>
        <v>4355387</v>
      </c>
    </row>
    <row r="135" spans="1:9" s="8" customFormat="1" ht="14.1" customHeight="1" x14ac:dyDescent="0.2">
      <c r="A135" s="177">
        <v>2480</v>
      </c>
      <c r="B135" s="168" t="s">
        <v>94</v>
      </c>
      <c r="C135" s="157">
        <v>3113</v>
      </c>
      <c r="D135" s="19">
        <v>3504078</v>
      </c>
      <c r="E135" s="20">
        <v>4000</v>
      </c>
      <c r="F135" s="20">
        <v>1185730</v>
      </c>
      <c r="G135" s="20">
        <v>70082</v>
      </c>
      <c r="H135" s="20">
        <v>185000</v>
      </c>
      <c r="I135" s="21">
        <v>4948890</v>
      </c>
    </row>
    <row r="136" spans="1:9" s="8" customFormat="1" ht="14.1" customHeight="1" x14ac:dyDescent="0.2">
      <c r="A136" s="177">
        <v>2480</v>
      </c>
      <c r="B136" s="168" t="s">
        <v>94</v>
      </c>
      <c r="C136" s="157">
        <v>3141</v>
      </c>
      <c r="D136" s="19">
        <v>291873</v>
      </c>
      <c r="E136" s="20">
        <v>0</v>
      </c>
      <c r="F136" s="20">
        <v>98652</v>
      </c>
      <c r="G136" s="20">
        <v>5838</v>
      </c>
      <c r="H136" s="20">
        <v>4852</v>
      </c>
      <c r="I136" s="21">
        <v>401215</v>
      </c>
    </row>
    <row r="137" spans="1:9" s="8" customFormat="1" ht="14.1" customHeight="1" x14ac:dyDescent="0.2">
      <c r="A137" s="177">
        <v>2480</v>
      </c>
      <c r="B137" s="168" t="s">
        <v>94</v>
      </c>
      <c r="C137" s="157">
        <v>3143</v>
      </c>
      <c r="D137" s="19">
        <v>436797</v>
      </c>
      <c r="E137" s="20">
        <v>0</v>
      </c>
      <c r="F137" s="20">
        <v>147638</v>
      </c>
      <c r="G137" s="20">
        <v>8736</v>
      </c>
      <c r="H137" s="20">
        <v>2290</v>
      </c>
      <c r="I137" s="21">
        <v>595461</v>
      </c>
    </row>
    <row r="138" spans="1:9" s="8" customFormat="1" ht="14.1" customHeight="1" x14ac:dyDescent="0.2">
      <c r="A138" s="178">
        <f t="shared" ref="A138" si="79">A137</f>
        <v>2480</v>
      </c>
      <c r="B138" s="169" t="s">
        <v>95</v>
      </c>
      <c r="C138" s="158"/>
      <c r="D138" s="16">
        <f t="shared" ref="D138:I138" si="80">SUM(D135:D137)</f>
        <v>4232748</v>
      </c>
      <c r="E138" s="17">
        <f t="shared" si="80"/>
        <v>4000</v>
      </c>
      <c r="F138" s="17">
        <f t="shared" si="80"/>
        <v>1432020</v>
      </c>
      <c r="G138" s="17">
        <f t="shared" si="80"/>
        <v>84656</v>
      </c>
      <c r="H138" s="17">
        <f t="shared" si="80"/>
        <v>192142</v>
      </c>
      <c r="I138" s="18">
        <f t="shared" si="80"/>
        <v>5945566</v>
      </c>
    </row>
    <row r="139" spans="1:9" s="8" customFormat="1" ht="14.1" customHeight="1" x14ac:dyDescent="0.2">
      <c r="A139" s="177">
        <v>2482</v>
      </c>
      <c r="B139" s="168" t="s">
        <v>96</v>
      </c>
      <c r="C139" s="157">
        <v>3113</v>
      </c>
      <c r="D139" s="19">
        <v>1574274</v>
      </c>
      <c r="E139" s="20">
        <v>-18667</v>
      </c>
      <c r="F139" s="20">
        <v>525796</v>
      </c>
      <c r="G139" s="20">
        <v>31486</v>
      </c>
      <c r="H139" s="20">
        <v>79784</v>
      </c>
      <c r="I139" s="21">
        <v>2192673</v>
      </c>
    </row>
    <row r="140" spans="1:9" s="8" customFormat="1" ht="14.1" customHeight="1" x14ac:dyDescent="0.2">
      <c r="A140" s="177">
        <v>2482</v>
      </c>
      <c r="B140" s="168" t="s">
        <v>96</v>
      </c>
      <c r="C140" s="157">
        <v>3141</v>
      </c>
      <c r="D140" s="19">
        <v>136654</v>
      </c>
      <c r="E140" s="20">
        <v>0</v>
      </c>
      <c r="F140" s="20">
        <v>46190</v>
      </c>
      <c r="G140" s="20">
        <v>2734</v>
      </c>
      <c r="H140" s="20">
        <v>1952</v>
      </c>
      <c r="I140" s="21">
        <v>187530</v>
      </c>
    </row>
    <row r="141" spans="1:9" s="8" customFormat="1" ht="14.1" customHeight="1" x14ac:dyDescent="0.2">
      <c r="A141" s="177">
        <v>2482</v>
      </c>
      <c r="B141" s="168" t="s">
        <v>96</v>
      </c>
      <c r="C141" s="157">
        <v>3143</v>
      </c>
      <c r="D141" s="19">
        <v>152864</v>
      </c>
      <c r="E141" s="20">
        <v>0</v>
      </c>
      <c r="F141" s="20">
        <v>51668</v>
      </c>
      <c r="G141" s="20">
        <v>3057</v>
      </c>
      <c r="H141" s="20">
        <v>300</v>
      </c>
      <c r="I141" s="21">
        <v>207889</v>
      </c>
    </row>
    <row r="142" spans="1:9" s="8" customFormat="1" ht="14.1" customHeight="1" x14ac:dyDescent="0.2">
      <c r="A142" s="178">
        <f t="shared" ref="A142" si="81">A141</f>
        <v>2482</v>
      </c>
      <c r="B142" s="169" t="s">
        <v>97</v>
      </c>
      <c r="C142" s="158"/>
      <c r="D142" s="16">
        <f t="shared" ref="D142:I142" si="82">SUM(D139:D141)</f>
        <v>1863792</v>
      </c>
      <c r="E142" s="17">
        <f t="shared" si="82"/>
        <v>-18667</v>
      </c>
      <c r="F142" s="17">
        <f t="shared" si="82"/>
        <v>623654</v>
      </c>
      <c r="G142" s="17">
        <f t="shared" si="82"/>
        <v>37277</v>
      </c>
      <c r="H142" s="17">
        <f t="shared" si="82"/>
        <v>82036</v>
      </c>
      <c r="I142" s="18">
        <f t="shared" si="82"/>
        <v>2588092</v>
      </c>
    </row>
    <row r="143" spans="1:9" s="8" customFormat="1" ht="14.1" customHeight="1" x14ac:dyDescent="0.2">
      <c r="A143" s="177">
        <v>2328</v>
      </c>
      <c r="B143" s="168" t="s">
        <v>98</v>
      </c>
      <c r="C143" s="157">
        <v>3113</v>
      </c>
      <c r="D143" s="19">
        <v>2442158</v>
      </c>
      <c r="E143" s="20">
        <v>24400</v>
      </c>
      <c r="F143" s="20">
        <v>833697</v>
      </c>
      <c r="G143" s="20">
        <v>48842</v>
      </c>
      <c r="H143" s="20">
        <v>161200</v>
      </c>
      <c r="I143" s="21">
        <v>3510297</v>
      </c>
    </row>
    <row r="144" spans="1:9" s="8" customFormat="1" ht="14.1" customHeight="1" x14ac:dyDescent="0.2">
      <c r="A144" s="177">
        <v>2328</v>
      </c>
      <c r="B144" s="168" t="s">
        <v>98</v>
      </c>
      <c r="C144" s="157">
        <v>3141</v>
      </c>
      <c r="D144" s="19">
        <v>228649</v>
      </c>
      <c r="E144" s="20">
        <v>0</v>
      </c>
      <c r="F144" s="20">
        <v>77284</v>
      </c>
      <c r="G144" s="20">
        <v>4574</v>
      </c>
      <c r="H144" s="20">
        <v>3808</v>
      </c>
      <c r="I144" s="21">
        <v>314315</v>
      </c>
    </row>
    <row r="145" spans="1:9" s="8" customFormat="1" ht="14.1" customHeight="1" x14ac:dyDescent="0.2">
      <c r="A145" s="177">
        <v>2328</v>
      </c>
      <c r="B145" s="168" t="s">
        <v>98</v>
      </c>
      <c r="C145" s="157">
        <v>3143</v>
      </c>
      <c r="D145" s="19">
        <v>284314</v>
      </c>
      <c r="E145" s="20">
        <v>16000</v>
      </c>
      <c r="F145" s="20">
        <v>101506</v>
      </c>
      <c r="G145" s="20">
        <v>5687</v>
      </c>
      <c r="H145" s="20">
        <v>615</v>
      </c>
      <c r="I145" s="21">
        <v>408122</v>
      </c>
    </row>
    <row r="146" spans="1:9" s="8" customFormat="1" ht="14.1" customHeight="1" x14ac:dyDescent="0.2">
      <c r="A146" s="178">
        <f t="shared" ref="A146" si="83">A145</f>
        <v>2328</v>
      </c>
      <c r="B146" s="169" t="s">
        <v>99</v>
      </c>
      <c r="C146" s="158"/>
      <c r="D146" s="16">
        <f t="shared" ref="D146:I146" si="84">SUM(D143:D145)</f>
        <v>2955121</v>
      </c>
      <c r="E146" s="17">
        <f t="shared" si="84"/>
        <v>40400</v>
      </c>
      <c r="F146" s="17">
        <f t="shared" si="84"/>
        <v>1012487</v>
      </c>
      <c r="G146" s="17">
        <f t="shared" si="84"/>
        <v>59103</v>
      </c>
      <c r="H146" s="17">
        <f t="shared" si="84"/>
        <v>165623</v>
      </c>
      <c r="I146" s="18">
        <f t="shared" si="84"/>
        <v>4232734</v>
      </c>
    </row>
    <row r="147" spans="1:9" s="8" customFormat="1" ht="14.1" customHeight="1" x14ac:dyDescent="0.2">
      <c r="A147" s="177">
        <v>2486</v>
      </c>
      <c r="B147" s="168" t="s">
        <v>100</v>
      </c>
      <c r="C147" s="157">
        <v>3113</v>
      </c>
      <c r="D147" s="19">
        <v>1734627</v>
      </c>
      <c r="E147" s="20">
        <v>23333</v>
      </c>
      <c r="F147" s="20">
        <v>594190</v>
      </c>
      <c r="G147" s="20">
        <v>34694</v>
      </c>
      <c r="H147" s="20">
        <v>107466</v>
      </c>
      <c r="I147" s="21">
        <v>2494310</v>
      </c>
    </row>
    <row r="148" spans="1:9" s="8" customFormat="1" ht="14.1" customHeight="1" x14ac:dyDescent="0.2">
      <c r="A148" s="177">
        <v>2486</v>
      </c>
      <c r="B148" s="168" t="s">
        <v>100</v>
      </c>
      <c r="C148" s="157">
        <v>3141</v>
      </c>
      <c r="D148" s="19">
        <v>70959</v>
      </c>
      <c r="E148" s="20">
        <v>0</v>
      </c>
      <c r="F148" s="20">
        <v>23984</v>
      </c>
      <c r="G148" s="20">
        <v>1419</v>
      </c>
      <c r="H148" s="20">
        <v>1774</v>
      </c>
      <c r="I148" s="21">
        <v>98136</v>
      </c>
    </row>
    <row r="149" spans="1:9" s="8" customFormat="1" ht="14.1" customHeight="1" x14ac:dyDescent="0.2">
      <c r="A149" s="177">
        <v>2486</v>
      </c>
      <c r="B149" s="168" t="s">
        <v>100</v>
      </c>
      <c r="C149" s="157">
        <v>3143</v>
      </c>
      <c r="D149" s="19">
        <v>164187</v>
      </c>
      <c r="E149" s="20">
        <v>267</v>
      </c>
      <c r="F149" s="20">
        <v>55586</v>
      </c>
      <c r="G149" s="20">
        <v>3283</v>
      </c>
      <c r="H149" s="20">
        <v>360</v>
      </c>
      <c r="I149" s="21">
        <v>223683</v>
      </c>
    </row>
    <row r="150" spans="1:9" s="8" customFormat="1" ht="14.1" customHeight="1" x14ac:dyDescent="0.2">
      <c r="A150" s="177">
        <v>2486</v>
      </c>
      <c r="B150" s="168" t="s">
        <v>100</v>
      </c>
      <c r="C150" s="157">
        <v>3233</v>
      </c>
      <c r="D150" s="19">
        <v>69396</v>
      </c>
      <c r="E150" s="20">
        <v>3067</v>
      </c>
      <c r="F150" s="20">
        <v>24493</v>
      </c>
      <c r="G150" s="20">
        <v>1389</v>
      </c>
      <c r="H150" s="20">
        <v>572</v>
      </c>
      <c r="I150" s="21">
        <v>98917</v>
      </c>
    </row>
    <row r="151" spans="1:9" s="8" customFormat="1" ht="14.1" customHeight="1" x14ac:dyDescent="0.2">
      <c r="A151" s="178">
        <f t="shared" ref="A151" si="85">A150</f>
        <v>2486</v>
      </c>
      <c r="B151" s="169" t="s">
        <v>101</v>
      </c>
      <c r="C151" s="158"/>
      <c r="D151" s="16">
        <f t="shared" ref="D151:I151" si="86">SUM(D147:D150)</f>
        <v>2039169</v>
      </c>
      <c r="E151" s="17">
        <f t="shared" si="86"/>
        <v>26667</v>
      </c>
      <c r="F151" s="17">
        <f t="shared" si="86"/>
        <v>698253</v>
      </c>
      <c r="G151" s="17">
        <f t="shared" si="86"/>
        <v>40785</v>
      </c>
      <c r="H151" s="17">
        <f t="shared" si="86"/>
        <v>110172</v>
      </c>
      <c r="I151" s="18">
        <f t="shared" si="86"/>
        <v>2915046</v>
      </c>
    </row>
    <row r="152" spans="1:9" s="8" customFormat="1" ht="14.1" customHeight="1" x14ac:dyDescent="0.2">
      <c r="A152" s="177">
        <v>2487</v>
      </c>
      <c r="B152" s="168" t="s">
        <v>102</v>
      </c>
      <c r="C152" s="157">
        <v>3113</v>
      </c>
      <c r="D152" s="19">
        <v>2450141</v>
      </c>
      <c r="E152" s="20">
        <v>6000</v>
      </c>
      <c r="F152" s="20">
        <v>830176</v>
      </c>
      <c r="G152" s="20">
        <v>49002</v>
      </c>
      <c r="H152" s="20">
        <v>149050</v>
      </c>
      <c r="I152" s="21">
        <v>3484369</v>
      </c>
    </row>
    <row r="153" spans="1:9" s="8" customFormat="1" ht="14.1" customHeight="1" x14ac:dyDescent="0.2">
      <c r="A153" s="177">
        <v>2487</v>
      </c>
      <c r="B153" s="168" t="s">
        <v>102</v>
      </c>
      <c r="C153" s="157">
        <v>3141</v>
      </c>
      <c r="D153" s="19">
        <v>307257</v>
      </c>
      <c r="E153" s="20">
        <v>0</v>
      </c>
      <c r="F153" s="20">
        <v>103853</v>
      </c>
      <c r="G153" s="20">
        <v>6145</v>
      </c>
      <c r="H153" s="20">
        <v>4814</v>
      </c>
      <c r="I153" s="21">
        <v>422069</v>
      </c>
    </row>
    <row r="154" spans="1:9" s="8" customFormat="1" ht="14.1" customHeight="1" x14ac:dyDescent="0.2">
      <c r="A154" s="177">
        <v>2487</v>
      </c>
      <c r="B154" s="168" t="s">
        <v>102</v>
      </c>
      <c r="C154" s="157">
        <v>3143</v>
      </c>
      <c r="D154" s="19">
        <v>225809</v>
      </c>
      <c r="E154" s="20">
        <v>0</v>
      </c>
      <c r="F154" s="20">
        <v>76323</v>
      </c>
      <c r="G154" s="20">
        <v>4516</v>
      </c>
      <c r="H154" s="20">
        <v>550</v>
      </c>
      <c r="I154" s="21">
        <v>307198</v>
      </c>
    </row>
    <row r="155" spans="1:9" s="8" customFormat="1" ht="14.1" customHeight="1" x14ac:dyDescent="0.2">
      <c r="A155" s="178">
        <f t="shared" ref="A155" si="87">A154</f>
        <v>2487</v>
      </c>
      <c r="B155" s="169" t="s">
        <v>103</v>
      </c>
      <c r="C155" s="158"/>
      <c r="D155" s="16">
        <f t="shared" ref="D155:I155" si="88">SUM(D152:D154)</f>
        <v>2983207</v>
      </c>
      <c r="E155" s="17">
        <f t="shared" si="88"/>
        <v>6000</v>
      </c>
      <c r="F155" s="17">
        <f t="shared" si="88"/>
        <v>1010352</v>
      </c>
      <c r="G155" s="17">
        <f t="shared" si="88"/>
        <v>59663</v>
      </c>
      <c r="H155" s="17">
        <f t="shared" si="88"/>
        <v>154414</v>
      </c>
      <c r="I155" s="18">
        <f t="shared" si="88"/>
        <v>4213636</v>
      </c>
    </row>
    <row r="156" spans="1:9" s="8" customFormat="1" ht="14.1" customHeight="1" x14ac:dyDescent="0.2">
      <c r="A156" s="177">
        <v>2488</v>
      </c>
      <c r="B156" s="168" t="s">
        <v>104</v>
      </c>
      <c r="C156" s="157">
        <v>3113</v>
      </c>
      <c r="D156" s="19">
        <v>2351724</v>
      </c>
      <c r="E156" s="20">
        <v>2800</v>
      </c>
      <c r="F156" s="20">
        <v>795830</v>
      </c>
      <c r="G156" s="20">
        <v>47034</v>
      </c>
      <c r="H156" s="20">
        <v>137759</v>
      </c>
      <c r="I156" s="21">
        <v>3335147</v>
      </c>
    </row>
    <row r="157" spans="1:9" s="8" customFormat="1" ht="14.1" customHeight="1" x14ac:dyDescent="0.2">
      <c r="A157" s="177">
        <v>2488</v>
      </c>
      <c r="B157" s="168" t="s">
        <v>104</v>
      </c>
      <c r="C157" s="157">
        <v>3141</v>
      </c>
      <c r="D157" s="19">
        <v>178022</v>
      </c>
      <c r="E157" s="20">
        <v>933</v>
      </c>
      <c r="F157" s="20">
        <v>60486</v>
      </c>
      <c r="G157" s="20">
        <v>3561</v>
      </c>
      <c r="H157" s="20">
        <v>2523</v>
      </c>
      <c r="I157" s="21">
        <v>245525</v>
      </c>
    </row>
    <row r="158" spans="1:9" s="8" customFormat="1" ht="14.1" customHeight="1" x14ac:dyDescent="0.2">
      <c r="A158" s="177">
        <v>2488</v>
      </c>
      <c r="B158" s="168" t="s">
        <v>104</v>
      </c>
      <c r="C158" s="157">
        <v>3143</v>
      </c>
      <c r="D158" s="19">
        <v>206497</v>
      </c>
      <c r="E158" s="20">
        <v>267</v>
      </c>
      <c r="F158" s="20">
        <v>69886</v>
      </c>
      <c r="G158" s="20">
        <v>4130</v>
      </c>
      <c r="H158" s="20">
        <v>475</v>
      </c>
      <c r="I158" s="21">
        <v>281255</v>
      </c>
    </row>
    <row r="159" spans="1:9" s="8" customFormat="1" ht="14.1" customHeight="1" x14ac:dyDescent="0.2">
      <c r="A159" s="178">
        <f t="shared" ref="A159" si="89">A158</f>
        <v>2488</v>
      </c>
      <c r="B159" s="169" t="s">
        <v>105</v>
      </c>
      <c r="C159" s="158"/>
      <c r="D159" s="16">
        <f t="shared" ref="D159:I159" si="90">SUM(D156:D158)</f>
        <v>2736243</v>
      </c>
      <c r="E159" s="17">
        <f t="shared" si="90"/>
        <v>4000</v>
      </c>
      <c r="F159" s="17">
        <f t="shared" si="90"/>
        <v>926202</v>
      </c>
      <c r="G159" s="17">
        <f t="shared" si="90"/>
        <v>54725</v>
      </c>
      <c r="H159" s="17">
        <f t="shared" si="90"/>
        <v>140757</v>
      </c>
      <c r="I159" s="18">
        <f t="shared" si="90"/>
        <v>3861927</v>
      </c>
    </row>
    <row r="160" spans="1:9" s="8" customFormat="1" ht="14.1" customHeight="1" x14ac:dyDescent="0.2">
      <c r="A160" s="177">
        <v>2472</v>
      </c>
      <c r="B160" s="168" t="s">
        <v>106</v>
      </c>
      <c r="C160" s="157">
        <v>3113</v>
      </c>
      <c r="D160" s="19">
        <v>2775298</v>
      </c>
      <c r="E160" s="20">
        <v>-57347</v>
      </c>
      <c r="F160" s="20">
        <v>924441</v>
      </c>
      <c r="G160" s="20">
        <v>55506</v>
      </c>
      <c r="H160" s="20">
        <v>136616</v>
      </c>
      <c r="I160" s="21">
        <v>3834514</v>
      </c>
    </row>
    <row r="161" spans="1:9" s="8" customFormat="1" ht="14.1" customHeight="1" x14ac:dyDescent="0.2">
      <c r="A161" s="177">
        <v>2472</v>
      </c>
      <c r="B161" s="168" t="s">
        <v>106</v>
      </c>
      <c r="C161" s="157">
        <v>3141</v>
      </c>
      <c r="D161" s="19">
        <v>145482</v>
      </c>
      <c r="E161" s="20">
        <v>-1067</v>
      </c>
      <c r="F161" s="20">
        <v>48811</v>
      </c>
      <c r="G161" s="20">
        <v>2909</v>
      </c>
      <c r="H161" s="20">
        <v>2572</v>
      </c>
      <c r="I161" s="21">
        <v>198707</v>
      </c>
    </row>
    <row r="162" spans="1:9" s="8" customFormat="1" ht="14.1" customHeight="1" x14ac:dyDescent="0.2">
      <c r="A162" s="177">
        <v>2472</v>
      </c>
      <c r="B162" s="168" t="s">
        <v>106</v>
      </c>
      <c r="C162" s="157">
        <v>3143</v>
      </c>
      <c r="D162" s="19">
        <v>272365</v>
      </c>
      <c r="E162" s="20">
        <v>2000</v>
      </c>
      <c r="F162" s="20">
        <v>92735</v>
      </c>
      <c r="G162" s="20">
        <v>5447</v>
      </c>
      <c r="H162" s="20">
        <v>475</v>
      </c>
      <c r="I162" s="21">
        <v>373022</v>
      </c>
    </row>
    <row r="163" spans="1:9" s="8" customFormat="1" ht="14.1" customHeight="1" x14ac:dyDescent="0.2">
      <c r="A163" s="178">
        <f t="shared" ref="A163" si="91">A162</f>
        <v>2472</v>
      </c>
      <c r="B163" s="169" t="s">
        <v>107</v>
      </c>
      <c r="C163" s="158"/>
      <c r="D163" s="16">
        <f t="shared" ref="D163:I163" si="92">SUM(D160:D162)</f>
        <v>3193145</v>
      </c>
      <c r="E163" s="17">
        <f t="shared" si="92"/>
        <v>-56414</v>
      </c>
      <c r="F163" s="17">
        <f t="shared" si="92"/>
        <v>1065987</v>
      </c>
      <c r="G163" s="17">
        <f t="shared" si="92"/>
        <v>63862</v>
      </c>
      <c r="H163" s="17">
        <f t="shared" si="92"/>
        <v>139663</v>
      </c>
      <c r="I163" s="18">
        <f t="shared" si="92"/>
        <v>4406243</v>
      </c>
    </row>
    <row r="164" spans="1:9" s="8" customFormat="1" ht="14.1" customHeight="1" x14ac:dyDescent="0.2">
      <c r="A164" s="177">
        <v>2489</v>
      </c>
      <c r="B164" s="168" t="s">
        <v>108</v>
      </c>
      <c r="C164" s="157">
        <v>3113</v>
      </c>
      <c r="D164" s="19">
        <v>2888640</v>
      </c>
      <c r="E164" s="20">
        <v>31333</v>
      </c>
      <c r="F164" s="20">
        <v>986950</v>
      </c>
      <c r="G164" s="20">
        <v>57773</v>
      </c>
      <c r="H164" s="20">
        <v>176191</v>
      </c>
      <c r="I164" s="21">
        <v>4140887</v>
      </c>
    </row>
    <row r="165" spans="1:9" s="8" customFormat="1" ht="14.1" customHeight="1" x14ac:dyDescent="0.2">
      <c r="A165" s="177">
        <v>2489</v>
      </c>
      <c r="B165" s="168" t="s">
        <v>108</v>
      </c>
      <c r="C165" s="157">
        <v>3141</v>
      </c>
      <c r="D165" s="19">
        <v>251380</v>
      </c>
      <c r="E165" s="20">
        <v>0</v>
      </c>
      <c r="F165" s="20">
        <v>84966</v>
      </c>
      <c r="G165" s="20">
        <v>5027</v>
      </c>
      <c r="H165" s="20">
        <v>4138</v>
      </c>
      <c r="I165" s="21">
        <v>345511</v>
      </c>
    </row>
    <row r="166" spans="1:9" s="8" customFormat="1" ht="14.1" customHeight="1" x14ac:dyDescent="0.2">
      <c r="A166" s="177">
        <v>2489</v>
      </c>
      <c r="B166" s="168" t="s">
        <v>108</v>
      </c>
      <c r="C166" s="157">
        <v>3143</v>
      </c>
      <c r="D166" s="19">
        <v>258190</v>
      </c>
      <c r="E166" s="20">
        <v>-6667</v>
      </c>
      <c r="F166" s="20">
        <v>85014</v>
      </c>
      <c r="G166" s="20">
        <v>5163</v>
      </c>
      <c r="H166" s="20">
        <v>680</v>
      </c>
      <c r="I166" s="21">
        <v>342380</v>
      </c>
    </row>
    <row r="167" spans="1:9" s="8" customFormat="1" ht="14.1" customHeight="1" x14ac:dyDescent="0.2">
      <c r="A167" s="178">
        <f t="shared" ref="A167" si="93">A166</f>
        <v>2489</v>
      </c>
      <c r="B167" s="169" t="s">
        <v>109</v>
      </c>
      <c r="C167" s="158"/>
      <c r="D167" s="16">
        <f t="shared" ref="D167:I167" si="94">SUM(D164:D166)</f>
        <v>3398210</v>
      </c>
      <c r="E167" s="17">
        <f t="shared" si="94"/>
        <v>24666</v>
      </c>
      <c r="F167" s="17">
        <f t="shared" si="94"/>
        <v>1156930</v>
      </c>
      <c r="G167" s="17">
        <f t="shared" si="94"/>
        <v>67963</v>
      </c>
      <c r="H167" s="17">
        <f t="shared" si="94"/>
        <v>181009</v>
      </c>
      <c r="I167" s="18">
        <f t="shared" si="94"/>
        <v>4828778</v>
      </c>
    </row>
    <row r="168" spans="1:9" s="8" customFormat="1" ht="14.1" customHeight="1" x14ac:dyDescent="0.2">
      <c r="A168" s="177">
        <v>2473</v>
      </c>
      <c r="B168" s="168" t="s">
        <v>110</v>
      </c>
      <c r="C168" s="157">
        <v>3113</v>
      </c>
      <c r="D168" s="19">
        <v>4849714</v>
      </c>
      <c r="E168" s="20">
        <v>10667</v>
      </c>
      <c r="F168" s="20">
        <v>1642807</v>
      </c>
      <c r="G168" s="20">
        <v>96996</v>
      </c>
      <c r="H168" s="20">
        <v>228650</v>
      </c>
      <c r="I168" s="21">
        <v>6828834</v>
      </c>
    </row>
    <row r="169" spans="1:9" s="8" customFormat="1" ht="14.1" customHeight="1" x14ac:dyDescent="0.2">
      <c r="A169" s="177">
        <v>2473</v>
      </c>
      <c r="B169" s="168" t="s">
        <v>110</v>
      </c>
      <c r="C169" s="157">
        <v>3141</v>
      </c>
      <c r="D169" s="19">
        <v>103190</v>
      </c>
      <c r="E169" s="20">
        <v>0</v>
      </c>
      <c r="F169" s="20">
        <v>34878</v>
      </c>
      <c r="G169" s="20">
        <v>2064</v>
      </c>
      <c r="H169" s="20">
        <v>3317</v>
      </c>
      <c r="I169" s="21">
        <v>143449</v>
      </c>
    </row>
    <row r="170" spans="1:9" s="8" customFormat="1" ht="14.1" customHeight="1" x14ac:dyDescent="0.2">
      <c r="A170" s="177">
        <v>2473</v>
      </c>
      <c r="B170" s="168" t="s">
        <v>110</v>
      </c>
      <c r="C170" s="157">
        <v>3143</v>
      </c>
      <c r="D170" s="19">
        <v>386743</v>
      </c>
      <c r="E170" s="20">
        <v>0</v>
      </c>
      <c r="F170" s="20">
        <v>130720</v>
      </c>
      <c r="G170" s="20">
        <v>7735</v>
      </c>
      <c r="H170" s="20">
        <v>1050</v>
      </c>
      <c r="I170" s="21">
        <v>526248</v>
      </c>
    </row>
    <row r="171" spans="1:9" s="8" customFormat="1" ht="14.1" customHeight="1" x14ac:dyDescent="0.2">
      <c r="A171" s="178">
        <f t="shared" ref="A171" si="95">A170</f>
        <v>2473</v>
      </c>
      <c r="B171" s="169" t="s">
        <v>111</v>
      </c>
      <c r="C171" s="158"/>
      <c r="D171" s="16">
        <f t="shared" ref="D171:I171" si="96">SUM(D168:D170)</f>
        <v>5339647</v>
      </c>
      <c r="E171" s="17">
        <f t="shared" si="96"/>
        <v>10667</v>
      </c>
      <c r="F171" s="17">
        <f t="shared" si="96"/>
        <v>1808405</v>
      </c>
      <c r="G171" s="17">
        <f t="shared" si="96"/>
        <v>106795</v>
      </c>
      <c r="H171" s="17">
        <f t="shared" si="96"/>
        <v>233017</v>
      </c>
      <c r="I171" s="18">
        <f t="shared" si="96"/>
        <v>7498531</v>
      </c>
    </row>
    <row r="172" spans="1:9" s="8" customFormat="1" ht="14.1" customHeight="1" x14ac:dyDescent="0.2">
      <c r="A172" s="177">
        <v>2490</v>
      </c>
      <c r="B172" s="168" t="s">
        <v>112</v>
      </c>
      <c r="C172" s="157">
        <v>3113</v>
      </c>
      <c r="D172" s="19">
        <v>2393534</v>
      </c>
      <c r="E172" s="20">
        <v>5333</v>
      </c>
      <c r="F172" s="20">
        <v>810818</v>
      </c>
      <c r="G172" s="20">
        <v>47871</v>
      </c>
      <c r="H172" s="20">
        <v>128100</v>
      </c>
      <c r="I172" s="21">
        <v>3385656</v>
      </c>
    </row>
    <row r="173" spans="1:9" s="8" customFormat="1" ht="14.1" customHeight="1" x14ac:dyDescent="0.2">
      <c r="A173" s="177">
        <v>2490</v>
      </c>
      <c r="B173" s="168" t="s">
        <v>112</v>
      </c>
      <c r="C173" s="157">
        <v>3141</v>
      </c>
      <c r="D173" s="19">
        <v>167361</v>
      </c>
      <c r="E173" s="20">
        <v>0</v>
      </c>
      <c r="F173" s="20">
        <v>56569</v>
      </c>
      <c r="G173" s="20">
        <v>3348</v>
      </c>
      <c r="H173" s="20">
        <v>2958</v>
      </c>
      <c r="I173" s="21">
        <v>230236</v>
      </c>
    </row>
    <row r="174" spans="1:9" s="8" customFormat="1" ht="14.1" customHeight="1" x14ac:dyDescent="0.2">
      <c r="A174" s="177">
        <v>2490</v>
      </c>
      <c r="B174" s="168" t="s">
        <v>112</v>
      </c>
      <c r="C174" s="157">
        <v>3143</v>
      </c>
      <c r="D174" s="19">
        <v>211012</v>
      </c>
      <c r="E174" s="20">
        <v>2000</v>
      </c>
      <c r="F174" s="20">
        <v>71999</v>
      </c>
      <c r="G174" s="20">
        <v>4221</v>
      </c>
      <c r="H174" s="20">
        <v>470</v>
      </c>
      <c r="I174" s="21">
        <v>289702</v>
      </c>
    </row>
    <row r="175" spans="1:9" s="8" customFormat="1" ht="14.1" customHeight="1" x14ac:dyDescent="0.2">
      <c r="A175" s="178">
        <f t="shared" ref="A175" si="97">A174</f>
        <v>2490</v>
      </c>
      <c r="B175" s="169" t="s">
        <v>113</v>
      </c>
      <c r="C175" s="158"/>
      <c r="D175" s="16">
        <f t="shared" ref="D175:I175" si="98">SUM(D172:D174)</f>
        <v>2771907</v>
      </c>
      <c r="E175" s="17">
        <f t="shared" si="98"/>
        <v>7333</v>
      </c>
      <c r="F175" s="17">
        <f t="shared" si="98"/>
        <v>939386</v>
      </c>
      <c r="G175" s="17">
        <f t="shared" si="98"/>
        <v>55440</v>
      </c>
      <c r="H175" s="17">
        <f t="shared" si="98"/>
        <v>131528</v>
      </c>
      <c r="I175" s="18">
        <f t="shared" si="98"/>
        <v>3905594</v>
      </c>
    </row>
    <row r="176" spans="1:9" s="8" customFormat="1" ht="14.1" customHeight="1" x14ac:dyDescent="0.2">
      <c r="A176" s="177">
        <v>2310</v>
      </c>
      <c r="B176" s="168" t="s">
        <v>114</v>
      </c>
      <c r="C176" s="157">
        <v>3114</v>
      </c>
      <c r="D176" s="19">
        <v>3669901</v>
      </c>
      <c r="E176" s="20">
        <v>2667</v>
      </c>
      <c r="F176" s="20">
        <v>1241328</v>
      </c>
      <c r="G176" s="20">
        <v>73398</v>
      </c>
      <c r="H176" s="20">
        <v>64550</v>
      </c>
      <c r="I176" s="21">
        <v>5051844</v>
      </c>
    </row>
    <row r="177" spans="1:9" s="8" customFormat="1" ht="14.1" customHeight="1" x14ac:dyDescent="0.2">
      <c r="A177" s="177">
        <v>2310</v>
      </c>
      <c r="B177" s="168" t="s">
        <v>114</v>
      </c>
      <c r="C177" s="157">
        <v>3141</v>
      </c>
      <c r="D177" s="19">
        <v>12707</v>
      </c>
      <c r="E177" s="20">
        <v>0</v>
      </c>
      <c r="F177" s="20">
        <v>4295</v>
      </c>
      <c r="G177" s="20">
        <v>254</v>
      </c>
      <c r="H177" s="20">
        <v>95</v>
      </c>
      <c r="I177" s="21">
        <v>17351</v>
      </c>
    </row>
    <row r="178" spans="1:9" s="8" customFormat="1" ht="14.1" customHeight="1" x14ac:dyDescent="0.2">
      <c r="A178" s="177">
        <v>2310</v>
      </c>
      <c r="B178" s="168" t="s">
        <v>114</v>
      </c>
      <c r="C178" s="157">
        <v>3143</v>
      </c>
      <c r="D178" s="19">
        <v>184537</v>
      </c>
      <c r="E178" s="20">
        <v>0</v>
      </c>
      <c r="F178" s="20">
        <v>62374</v>
      </c>
      <c r="G178" s="20">
        <v>3690</v>
      </c>
      <c r="H178" s="20">
        <v>150</v>
      </c>
      <c r="I178" s="21">
        <v>250751</v>
      </c>
    </row>
    <row r="179" spans="1:9" s="8" customFormat="1" ht="14.1" customHeight="1" x14ac:dyDescent="0.2">
      <c r="A179" s="178">
        <f t="shared" ref="A179" si="99">A178</f>
        <v>2310</v>
      </c>
      <c r="B179" s="169" t="s">
        <v>115</v>
      </c>
      <c r="C179" s="158"/>
      <c r="D179" s="16">
        <f t="shared" ref="D179:I179" si="100">SUM(D176:D178)</f>
        <v>3867145</v>
      </c>
      <c r="E179" s="17">
        <f t="shared" si="100"/>
        <v>2667</v>
      </c>
      <c r="F179" s="17">
        <f t="shared" si="100"/>
        <v>1307997</v>
      </c>
      <c r="G179" s="17">
        <f t="shared" si="100"/>
        <v>77342</v>
      </c>
      <c r="H179" s="17">
        <f t="shared" si="100"/>
        <v>64795</v>
      </c>
      <c r="I179" s="18">
        <f t="shared" si="100"/>
        <v>5319946</v>
      </c>
    </row>
    <row r="180" spans="1:9" s="8" customFormat="1" ht="14.1" customHeight="1" x14ac:dyDescent="0.2">
      <c r="A180" s="177">
        <v>2313</v>
      </c>
      <c r="B180" s="168" t="s">
        <v>116</v>
      </c>
      <c r="C180" s="157">
        <v>3231</v>
      </c>
      <c r="D180" s="19">
        <v>4801592</v>
      </c>
      <c r="E180" s="20">
        <v>17203</v>
      </c>
      <c r="F180" s="20">
        <v>1625236</v>
      </c>
      <c r="G180" s="20">
        <v>96033</v>
      </c>
      <c r="H180" s="20">
        <v>27993</v>
      </c>
      <c r="I180" s="21">
        <v>6568057</v>
      </c>
    </row>
    <row r="181" spans="1:9" s="8" customFormat="1" ht="14.1" customHeight="1" x14ac:dyDescent="0.2">
      <c r="A181" s="178">
        <f t="shared" ref="A181" si="101">A180</f>
        <v>2313</v>
      </c>
      <c r="B181" s="169" t="s">
        <v>117</v>
      </c>
      <c r="C181" s="158"/>
      <c r="D181" s="16">
        <f t="shared" ref="D181:I181" si="102">SUM(D180:D180)</f>
        <v>4801592</v>
      </c>
      <c r="E181" s="17">
        <f t="shared" si="102"/>
        <v>17203</v>
      </c>
      <c r="F181" s="17">
        <f t="shared" si="102"/>
        <v>1625236</v>
      </c>
      <c r="G181" s="17">
        <f t="shared" si="102"/>
        <v>96033</v>
      </c>
      <c r="H181" s="17">
        <f t="shared" si="102"/>
        <v>27993</v>
      </c>
      <c r="I181" s="18">
        <f t="shared" si="102"/>
        <v>6568057</v>
      </c>
    </row>
    <row r="182" spans="1:9" s="8" customFormat="1" ht="14.1" customHeight="1" x14ac:dyDescent="0.2">
      <c r="A182" s="177">
        <v>2431</v>
      </c>
      <c r="B182" s="168" t="s">
        <v>118</v>
      </c>
      <c r="C182" s="157">
        <v>3111</v>
      </c>
      <c r="D182" s="19">
        <v>632824</v>
      </c>
      <c r="E182" s="20">
        <v>23868</v>
      </c>
      <c r="F182" s="20">
        <v>221962</v>
      </c>
      <c r="G182" s="20">
        <v>12657</v>
      </c>
      <c r="H182" s="20">
        <v>11200</v>
      </c>
      <c r="I182" s="21">
        <v>902511</v>
      </c>
    </row>
    <row r="183" spans="1:9" s="8" customFormat="1" ht="14.1" customHeight="1" x14ac:dyDescent="0.2">
      <c r="A183" s="177">
        <v>2431</v>
      </c>
      <c r="B183" s="168" t="s">
        <v>118</v>
      </c>
      <c r="C183" s="157">
        <v>3141</v>
      </c>
      <c r="D183" s="19">
        <v>108694</v>
      </c>
      <c r="E183" s="20">
        <v>0</v>
      </c>
      <c r="F183" s="20">
        <v>36739</v>
      </c>
      <c r="G183" s="20">
        <v>2174</v>
      </c>
      <c r="H183" s="20">
        <v>928</v>
      </c>
      <c r="I183" s="21">
        <v>148535</v>
      </c>
    </row>
    <row r="184" spans="1:9" s="8" customFormat="1" ht="14.1" customHeight="1" x14ac:dyDescent="0.2">
      <c r="A184" s="178">
        <f t="shared" ref="A184" si="103">A183</f>
        <v>2431</v>
      </c>
      <c r="B184" s="169" t="s">
        <v>119</v>
      </c>
      <c r="C184" s="158"/>
      <c r="D184" s="16">
        <f t="shared" ref="D184:I184" si="104">SUM(D182:D183)</f>
        <v>741518</v>
      </c>
      <c r="E184" s="17">
        <f t="shared" si="104"/>
        <v>23868</v>
      </c>
      <c r="F184" s="17">
        <f t="shared" si="104"/>
        <v>258701</v>
      </c>
      <c r="G184" s="17">
        <f t="shared" si="104"/>
        <v>14831</v>
      </c>
      <c r="H184" s="17">
        <f t="shared" si="104"/>
        <v>12128</v>
      </c>
      <c r="I184" s="18">
        <f t="shared" si="104"/>
        <v>1051046</v>
      </c>
    </row>
    <row r="185" spans="1:9" s="8" customFormat="1" ht="14.1" customHeight="1" x14ac:dyDescent="0.2">
      <c r="A185" s="177">
        <v>2434</v>
      </c>
      <c r="B185" s="168" t="s">
        <v>120</v>
      </c>
      <c r="C185" s="157">
        <v>3111</v>
      </c>
      <c r="D185" s="19">
        <v>1323527</v>
      </c>
      <c r="E185" s="20">
        <v>0</v>
      </c>
      <c r="F185" s="20">
        <v>447352</v>
      </c>
      <c r="G185" s="20">
        <v>26471</v>
      </c>
      <c r="H185" s="20">
        <v>21934</v>
      </c>
      <c r="I185" s="21">
        <v>1819284</v>
      </c>
    </row>
    <row r="186" spans="1:9" s="8" customFormat="1" ht="14.1" customHeight="1" x14ac:dyDescent="0.2">
      <c r="A186" s="177">
        <v>2434</v>
      </c>
      <c r="B186" s="168" t="s">
        <v>120</v>
      </c>
      <c r="C186" s="157">
        <v>3141</v>
      </c>
      <c r="D186" s="19">
        <v>201738</v>
      </c>
      <c r="E186" s="20">
        <v>0</v>
      </c>
      <c r="F186" s="20">
        <v>68188</v>
      </c>
      <c r="G186" s="20">
        <v>4034</v>
      </c>
      <c r="H186" s="20">
        <v>1678</v>
      </c>
      <c r="I186" s="21">
        <v>275638</v>
      </c>
    </row>
    <row r="187" spans="1:9" s="8" customFormat="1" ht="14.1" customHeight="1" x14ac:dyDescent="0.2">
      <c r="A187" s="178">
        <f t="shared" ref="A187" si="105">A186</f>
        <v>2434</v>
      </c>
      <c r="B187" s="169" t="s">
        <v>121</v>
      </c>
      <c r="C187" s="158"/>
      <c r="D187" s="16">
        <f t="shared" ref="D187:I187" si="106">SUM(D185:D186)</f>
        <v>1525265</v>
      </c>
      <c r="E187" s="17">
        <f t="shared" si="106"/>
        <v>0</v>
      </c>
      <c r="F187" s="17">
        <f t="shared" si="106"/>
        <v>515540</v>
      </c>
      <c r="G187" s="17">
        <f t="shared" si="106"/>
        <v>30505</v>
      </c>
      <c r="H187" s="17">
        <f t="shared" si="106"/>
        <v>23612</v>
      </c>
      <c r="I187" s="18">
        <f t="shared" si="106"/>
        <v>2094922</v>
      </c>
    </row>
    <row r="188" spans="1:9" s="8" customFormat="1" ht="14.1" customHeight="1" x14ac:dyDescent="0.2">
      <c r="A188" s="177">
        <v>2484</v>
      </c>
      <c r="B188" s="168" t="s">
        <v>122</v>
      </c>
      <c r="C188" s="157">
        <v>3113</v>
      </c>
      <c r="D188" s="19">
        <v>3718663</v>
      </c>
      <c r="E188" s="20">
        <v>-18835</v>
      </c>
      <c r="F188" s="20">
        <v>1250543</v>
      </c>
      <c r="G188" s="20">
        <v>74374</v>
      </c>
      <c r="H188" s="20">
        <v>284366</v>
      </c>
      <c r="I188" s="21">
        <v>5309111</v>
      </c>
    </row>
    <row r="189" spans="1:9" s="8" customFormat="1" ht="14.1" customHeight="1" x14ac:dyDescent="0.2">
      <c r="A189" s="177">
        <v>2484</v>
      </c>
      <c r="B189" s="168" t="s">
        <v>122</v>
      </c>
      <c r="C189" s="157">
        <v>3141</v>
      </c>
      <c r="D189" s="19">
        <v>362015</v>
      </c>
      <c r="E189" s="20">
        <v>-2667</v>
      </c>
      <c r="F189" s="20">
        <v>121460</v>
      </c>
      <c r="G189" s="20">
        <v>7240</v>
      </c>
      <c r="H189" s="20">
        <v>5829</v>
      </c>
      <c r="I189" s="21">
        <v>493877</v>
      </c>
    </row>
    <row r="190" spans="1:9" s="8" customFormat="1" ht="14.1" customHeight="1" x14ac:dyDescent="0.2">
      <c r="A190" s="177">
        <v>2484</v>
      </c>
      <c r="B190" s="168" t="s">
        <v>122</v>
      </c>
      <c r="C190" s="157">
        <v>3143</v>
      </c>
      <c r="D190" s="19">
        <v>458115</v>
      </c>
      <c r="E190" s="20">
        <v>-2667</v>
      </c>
      <c r="F190" s="20">
        <v>153942</v>
      </c>
      <c r="G190" s="20">
        <v>9162</v>
      </c>
      <c r="H190" s="20">
        <v>965</v>
      </c>
      <c r="I190" s="21">
        <v>619517</v>
      </c>
    </row>
    <row r="191" spans="1:9" s="8" customFormat="1" ht="14.1" customHeight="1" x14ac:dyDescent="0.2">
      <c r="A191" s="178">
        <f t="shared" ref="A191" si="107">A190</f>
        <v>2484</v>
      </c>
      <c r="B191" s="169" t="s">
        <v>123</v>
      </c>
      <c r="C191" s="158"/>
      <c r="D191" s="16">
        <f t="shared" ref="D191:I191" si="108">SUM(D188:D190)</f>
        <v>4538793</v>
      </c>
      <c r="E191" s="17">
        <f t="shared" si="108"/>
        <v>-24169</v>
      </c>
      <c r="F191" s="17">
        <f t="shared" si="108"/>
        <v>1525945</v>
      </c>
      <c r="G191" s="17">
        <f t="shared" si="108"/>
        <v>90776</v>
      </c>
      <c r="H191" s="17">
        <f t="shared" si="108"/>
        <v>291160</v>
      </c>
      <c r="I191" s="18">
        <f t="shared" si="108"/>
        <v>6422505</v>
      </c>
    </row>
    <row r="192" spans="1:9" s="8" customFormat="1" ht="14.1" customHeight="1" x14ac:dyDescent="0.2">
      <c r="A192" s="177">
        <v>2401</v>
      </c>
      <c r="B192" s="168" t="s">
        <v>124</v>
      </c>
      <c r="C192" s="157">
        <v>3111</v>
      </c>
      <c r="D192" s="19">
        <v>447900</v>
      </c>
      <c r="E192" s="20">
        <v>35867</v>
      </c>
      <c r="F192" s="20">
        <v>163514</v>
      </c>
      <c r="G192" s="20">
        <v>8958</v>
      </c>
      <c r="H192" s="20">
        <v>7100</v>
      </c>
      <c r="I192" s="21">
        <v>663339</v>
      </c>
    </row>
    <row r="193" spans="1:9" s="8" customFormat="1" ht="14.1" customHeight="1" x14ac:dyDescent="0.2">
      <c r="A193" s="177">
        <v>2401</v>
      </c>
      <c r="B193" s="168" t="s">
        <v>124</v>
      </c>
      <c r="C193" s="157">
        <v>3141</v>
      </c>
      <c r="D193" s="19">
        <v>51617</v>
      </c>
      <c r="E193" s="20">
        <v>0</v>
      </c>
      <c r="F193" s="20">
        <v>17446</v>
      </c>
      <c r="G193" s="20">
        <v>1032</v>
      </c>
      <c r="H193" s="20">
        <v>444</v>
      </c>
      <c r="I193" s="21">
        <v>70539</v>
      </c>
    </row>
    <row r="194" spans="1:9" s="8" customFormat="1" ht="14.1" customHeight="1" x14ac:dyDescent="0.2">
      <c r="A194" s="178">
        <f t="shared" ref="A194" si="109">A193</f>
        <v>2401</v>
      </c>
      <c r="B194" s="169" t="s">
        <v>125</v>
      </c>
      <c r="C194" s="158"/>
      <c r="D194" s="16">
        <f t="shared" ref="D194:I194" si="110">SUM(D192:D193)</f>
        <v>499517</v>
      </c>
      <c r="E194" s="17">
        <f t="shared" si="110"/>
        <v>35867</v>
      </c>
      <c r="F194" s="17">
        <f t="shared" si="110"/>
        <v>180960</v>
      </c>
      <c r="G194" s="17">
        <f t="shared" si="110"/>
        <v>9990</v>
      </c>
      <c r="H194" s="17">
        <f t="shared" si="110"/>
        <v>7544</v>
      </c>
      <c r="I194" s="18">
        <f t="shared" si="110"/>
        <v>733878</v>
      </c>
    </row>
    <row r="195" spans="1:9" s="8" customFormat="1" ht="14.1" customHeight="1" x14ac:dyDescent="0.2">
      <c r="A195" s="177">
        <v>2449</v>
      </c>
      <c r="B195" s="168" t="s">
        <v>126</v>
      </c>
      <c r="C195" s="157">
        <v>3111</v>
      </c>
      <c r="D195" s="19">
        <v>283502</v>
      </c>
      <c r="E195" s="20">
        <v>0</v>
      </c>
      <c r="F195" s="20">
        <v>95823</v>
      </c>
      <c r="G195" s="20">
        <v>5670</v>
      </c>
      <c r="H195" s="20">
        <v>5016</v>
      </c>
      <c r="I195" s="21">
        <v>390011</v>
      </c>
    </row>
    <row r="196" spans="1:9" s="8" customFormat="1" ht="14.1" customHeight="1" x14ac:dyDescent="0.2">
      <c r="A196" s="177">
        <v>2449</v>
      </c>
      <c r="B196" s="168" t="s">
        <v>126</v>
      </c>
      <c r="C196" s="157">
        <v>3117</v>
      </c>
      <c r="D196" s="19">
        <v>528657</v>
      </c>
      <c r="E196" s="20">
        <v>-8000</v>
      </c>
      <c r="F196" s="20">
        <v>175982</v>
      </c>
      <c r="G196" s="20">
        <v>10573</v>
      </c>
      <c r="H196" s="20">
        <v>36750</v>
      </c>
      <c r="I196" s="21">
        <v>743962</v>
      </c>
    </row>
    <row r="197" spans="1:9" s="8" customFormat="1" ht="14.1" customHeight="1" x14ac:dyDescent="0.2">
      <c r="A197" s="177">
        <v>2449</v>
      </c>
      <c r="B197" s="168" t="s">
        <v>126</v>
      </c>
      <c r="C197" s="157">
        <v>3141</v>
      </c>
      <c r="D197" s="19">
        <v>107680</v>
      </c>
      <c r="E197" s="20">
        <v>0</v>
      </c>
      <c r="F197" s="20">
        <v>36396</v>
      </c>
      <c r="G197" s="20">
        <v>2154</v>
      </c>
      <c r="H197" s="20">
        <v>899</v>
      </c>
      <c r="I197" s="21">
        <v>147129</v>
      </c>
    </row>
    <row r="198" spans="1:9" s="8" customFormat="1" ht="14.1" customHeight="1" x14ac:dyDescent="0.2">
      <c r="A198" s="177">
        <v>2449</v>
      </c>
      <c r="B198" s="168" t="s">
        <v>126</v>
      </c>
      <c r="C198" s="157">
        <v>3143</v>
      </c>
      <c r="D198" s="19">
        <v>67643</v>
      </c>
      <c r="E198" s="20">
        <v>0</v>
      </c>
      <c r="F198" s="20">
        <v>22863</v>
      </c>
      <c r="G198" s="20">
        <v>1353</v>
      </c>
      <c r="H198" s="20">
        <v>150</v>
      </c>
      <c r="I198" s="21">
        <v>92009</v>
      </c>
    </row>
    <row r="199" spans="1:9" s="8" customFormat="1" ht="14.1" customHeight="1" x14ac:dyDescent="0.2">
      <c r="A199" s="178">
        <f t="shared" ref="A199" si="111">A198</f>
        <v>2449</v>
      </c>
      <c r="B199" s="169" t="s">
        <v>127</v>
      </c>
      <c r="C199" s="158"/>
      <c r="D199" s="16">
        <f t="shared" ref="D199:I199" si="112">SUM(D195:D198)</f>
        <v>987482</v>
      </c>
      <c r="E199" s="17">
        <f t="shared" si="112"/>
        <v>-8000</v>
      </c>
      <c r="F199" s="17">
        <f t="shared" si="112"/>
        <v>331064</v>
      </c>
      <c r="G199" s="17">
        <f t="shared" si="112"/>
        <v>19750</v>
      </c>
      <c r="H199" s="17">
        <f t="shared" si="112"/>
        <v>42815</v>
      </c>
      <c r="I199" s="18">
        <f t="shared" si="112"/>
        <v>1373111</v>
      </c>
    </row>
    <row r="200" spans="1:9" s="8" customFormat="1" ht="14.1" customHeight="1" x14ac:dyDescent="0.2">
      <c r="A200" s="177">
        <v>2318</v>
      </c>
      <c r="B200" s="168" t="s">
        <v>128</v>
      </c>
      <c r="C200" s="157">
        <v>3111</v>
      </c>
      <c r="D200" s="19">
        <v>610476</v>
      </c>
      <c r="E200" s="20">
        <v>1214</v>
      </c>
      <c r="F200" s="20">
        <v>206750</v>
      </c>
      <c r="G200" s="20">
        <v>12210</v>
      </c>
      <c r="H200" s="20">
        <v>17641</v>
      </c>
      <c r="I200" s="21">
        <v>848291</v>
      </c>
    </row>
    <row r="201" spans="1:9" s="8" customFormat="1" ht="14.1" customHeight="1" x14ac:dyDescent="0.2">
      <c r="A201" s="177">
        <v>2318</v>
      </c>
      <c r="B201" s="168" t="s">
        <v>128</v>
      </c>
      <c r="C201" s="157">
        <v>3141</v>
      </c>
      <c r="D201" s="19">
        <v>92636</v>
      </c>
      <c r="E201" s="20">
        <v>152</v>
      </c>
      <c r="F201" s="20">
        <v>31363</v>
      </c>
      <c r="G201" s="20">
        <v>1853</v>
      </c>
      <c r="H201" s="20">
        <v>928</v>
      </c>
      <c r="I201" s="21">
        <v>126932</v>
      </c>
    </row>
    <row r="202" spans="1:9" s="8" customFormat="1" ht="14.1" customHeight="1" x14ac:dyDescent="0.2">
      <c r="A202" s="178">
        <f t="shared" ref="A202" si="113">A201</f>
        <v>2318</v>
      </c>
      <c r="B202" s="169" t="s">
        <v>129</v>
      </c>
      <c r="C202" s="158"/>
      <c r="D202" s="16">
        <f t="shared" ref="D202:I202" si="114">SUM(D200:D201)</f>
        <v>703112</v>
      </c>
      <c r="E202" s="17">
        <f t="shared" si="114"/>
        <v>1366</v>
      </c>
      <c r="F202" s="17">
        <f t="shared" si="114"/>
        <v>238113</v>
      </c>
      <c r="G202" s="17">
        <f t="shared" si="114"/>
        <v>14063</v>
      </c>
      <c r="H202" s="17">
        <f t="shared" si="114"/>
        <v>18569</v>
      </c>
      <c r="I202" s="18">
        <f t="shared" si="114"/>
        <v>975223</v>
      </c>
    </row>
    <row r="203" spans="1:9" s="8" customFormat="1" ht="14.1" customHeight="1" x14ac:dyDescent="0.2">
      <c r="A203" s="177">
        <v>2452</v>
      </c>
      <c r="B203" s="168" t="s">
        <v>130</v>
      </c>
      <c r="C203" s="157">
        <v>3113</v>
      </c>
      <c r="D203" s="19">
        <v>3159255</v>
      </c>
      <c r="E203" s="20">
        <v>5333</v>
      </c>
      <c r="F203" s="20">
        <v>1069632</v>
      </c>
      <c r="G203" s="20">
        <v>63186</v>
      </c>
      <c r="H203" s="20">
        <v>160766</v>
      </c>
      <c r="I203" s="21">
        <v>4458172</v>
      </c>
    </row>
    <row r="204" spans="1:9" s="8" customFormat="1" ht="14.1" customHeight="1" x14ac:dyDescent="0.2">
      <c r="A204" s="177">
        <v>2452</v>
      </c>
      <c r="B204" s="168" t="s">
        <v>130</v>
      </c>
      <c r="C204" s="157">
        <v>3141</v>
      </c>
      <c r="D204" s="19">
        <v>237715</v>
      </c>
      <c r="E204" s="20">
        <v>-6667</v>
      </c>
      <c r="F204" s="20">
        <v>78094</v>
      </c>
      <c r="G204" s="20">
        <v>4754</v>
      </c>
      <c r="H204" s="20">
        <v>3587</v>
      </c>
      <c r="I204" s="21">
        <v>317483</v>
      </c>
    </row>
    <row r="205" spans="1:9" s="8" customFormat="1" ht="14.1" customHeight="1" x14ac:dyDescent="0.2">
      <c r="A205" s="177">
        <v>2452</v>
      </c>
      <c r="B205" s="168" t="s">
        <v>130</v>
      </c>
      <c r="C205" s="157">
        <v>3143</v>
      </c>
      <c r="D205" s="19">
        <v>305421</v>
      </c>
      <c r="E205" s="20">
        <v>0</v>
      </c>
      <c r="F205" s="20">
        <v>103233</v>
      </c>
      <c r="G205" s="20">
        <v>6109</v>
      </c>
      <c r="H205" s="20">
        <v>1000</v>
      </c>
      <c r="I205" s="21">
        <v>415763</v>
      </c>
    </row>
    <row r="206" spans="1:9" s="8" customFormat="1" ht="14.1" customHeight="1" x14ac:dyDescent="0.2">
      <c r="A206" s="178">
        <f t="shared" ref="A206" si="115">A205</f>
        <v>2452</v>
      </c>
      <c r="B206" s="169" t="s">
        <v>131</v>
      </c>
      <c r="C206" s="158"/>
      <c r="D206" s="16">
        <f t="shared" ref="D206:I206" si="116">SUM(D203:D205)</f>
        <v>3702391</v>
      </c>
      <c r="E206" s="17">
        <f t="shared" si="116"/>
        <v>-1334</v>
      </c>
      <c r="F206" s="17">
        <f t="shared" si="116"/>
        <v>1250959</v>
      </c>
      <c r="G206" s="17">
        <f t="shared" si="116"/>
        <v>74049</v>
      </c>
      <c r="H206" s="17">
        <f t="shared" si="116"/>
        <v>165353</v>
      </c>
      <c r="I206" s="18">
        <f t="shared" si="116"/>
        <v>5191418</v>
      </c>
    </row>
    <row r="207" spans="1:9" s="8" customFormat="1" ht="14.1" customHeight="1" x14ac:dyDescent="0.2">
      <c r="A207" s="177">
        <v>2319</v>
      </c>
      <c r="B207" s="168" t="s">
        <v>132</v>
      </c>
      <c r="C207" s="157">
        <v>3231</v>
      </c>
      <c r="D207" s="19">
        <v>650202</v>
      </c>
      <c r="E207" s="20">
        <v>0</v>
      </c>
      <c r="F207" s="20">
        <v>219768</v>
      </c>
      <c r="G207" s="20">
        <v>13004</v>
      </c>
      <c r="H207" s="20">
        <v>3374</v>
      </c>
      <c r="I207" s="21">
        <v>886348</v>
      </c>
    </row>
    <row r="208" spans="1:9" s="8" customFormat="1" ht="14.1" customHeight="1" x14ac:dyDescent="0.2">
      <c r="A208" s="178">
        <f t="shared" ref="A208" si="117">A207</f>
        <v>2319</v>
      </c>
      <c r="B208" s="169" t="s">
        <v>133</v>
      </c>
      <c r="C208" s="158"/>
      <c r="D208" s="16">
        <f t="shared" ref="D208:I208" si="118">SUM(D207:D207)</f>
        <v>650202</v>
      </c>
      <c r="E208" s="17">
        <f t="shared" si="118"/>
        <v>0</v>
      </c>
      <c r="F208" s="17">
        <f t="shared" si="118"/>
        <v>219768</v>
      </c>
      <c r="G208" s="17">
        <f t="shared" si="118"/>
        <v>13004</v>
      </c>
      <c r="H208" s="17">
        <f t="shared" si="118"/>
        <v>3374</v>
      </c>
      <c r="I208" s="18">
        <f t="shared" si="118"/>
        <v>886348</v>
      </c>
    </row>
    <row r="209" spans="1:9" s="8" customFormat="1" ht="14.1" customHeight="1" x14ac:dyDescent="0.2">
      <c r="A209" s="177">
        <v>2444</v>
      </c>
      <c r="B209" s="168" t="s">
        <v>134</v>
      </c>
      <c r="C209" s="157">
        <v>3111</v>
      </c>
      <c r="D209" s="19">
        <v>457290</v>
      </c>
      <c r="E209" s="20">
        <v>0</v>
      </c>
      <c r="F209" s="20">
        <v>154565</v>
      </c>
      <c r="G209" s="20">
        <v>9146</v>
      </c>
      <c r="H209" s="20">
        <v>5834</v>
      </c>
      <c r="I209" s="21">
        <v>626835</v>
      </c>
    </row>
    <row r="210" spans="1:9" s="8" customFormat="1" ht="14.1" customHeight="1" x14ac:dyDescent="0.2">
      <c r="A210" s="177">
        <v>2444</v>
      </c>
      <c r="B210" s="168" t="s">
        <v>134</v>
      </c>
      <c r="C210" s="157">
        <v>3117</v>
      </c>
      <c r="D210" s="19">
        <v>359402</v>
      </c>
      <c r="E210" s="20">
        <v>12533</v>
      </c>
      <c r="F210" s="20">
        <v>125714</v>
      </c>
      <c r="G210" s="20">
        <v>7188</v>
      </c>
      <c r="H210" s="20">
        <v>27166</v>
      </c>
      <c r="I210" s="21">
        <v>532003</v>
      </c>
    </row>
    <row r="211" spans="1:9" s="8" customFormat="1" ht="14.1" customHeight="1" x14ac:dyDescent="0.2">
      <c r="A211" s="177">
        <v>2444</v>
      </c>
      <c r="B211" s="168" t="s">
        <v>134</v>
      </c>
      <c r="C211" s="157">
        <v>3141</v>
      </c>
      <c r="D211" s="19">
        <v>117298</v>
      </c>
      <c r="E211" s="20">
        <v>0</v>
      </c>
      <c r="F211" s="20">
        <v>39648</v>
      </c>
      <c r="G211" s="20">
        <v>2346</v>
      </c>
      <c r="H211" s="20">
        <v>1006</v>
      </c>
      <c r="I211" s="21">
        <v>160298</v>
      </c>
    </row>
    <row r="212" spans="1:9" s="8" customFormat="1" ht="14.1" customHeight="1" x14ac:dyDescent="0.2">
      <c r="A212" s="177">
        <v>2444</v>
      </c>
      <c r="B212" s="168" t="s">
        <v>134</v>
      </c>
      <c r="C212" s="157">
        <v>3143</v>
      </c>
      <c r="D212" s="19">
        <v>70189</v>
      </c>
      <c r="E212" s="20">
        <v>0</v>
      </c>
      <c r="F212" s="20">
        <v>23723</v>
      </c>
      <c r="G212" s="20">
        <v>1403</v>
      </c>
      <c r="H212" s="20">
        <v>140</v>
      </c>
      <c r="I212" s="21">
        <v>95455</v>
      </c>
    </row>
    <row r="213" spans="1:9" s="8" customFormat="1" ht="14.1" customHeight="1" x14ac:dyDescent="0.2">
      <c r="A213" s="178">
        <f t="shared" ref="A213" si="119">A212</f>
        <v>2444</v>
      </c>
      <c r="B213" s="169" t="s">
        <v>135</v>
      </c>
      <c r="C213" s="158"/>
      <c r="D213" s="16">
        <f t="shared" ref="D213:I213" si="120">SUM(D209:D212)</f>
        <v>1004179</v>
      </c>
      <c r="E213" s="17">
        <f t="shared" si="120"/>
        <v>12533</v>
      </c>
      <c r="F213" s="17">
        <f t="shared" si="120"/>
        <v>343650</v>
      </c>
      <c r="G213" s="17">
        <f t="shared" si="120"/>
        <v>20083</v>
      </c>
      <c r="H213" s="17">
        <f t="shared" si="120"/>
        <v>34146</v>
      </c>
      <c r="I213" s="18">
        <f t="shared" si="120"/>
        <v>1414591</v>
      </c>
    </row>
    <row r="214" spans="1:9" s="8" customFormat="1" ht="14.1" customHeight="1" x14ac:dyDescent="0.2">
      <c r="A214" s="177">
        <v>2457</v>
      </c>
      <c r="B214" s="168" t="s">
        <v>136</v>
      </c>
      <c r="C214" s="157">
        <v>3111</v>
      </c>
      <c r="D214" s="19">
        <v>126566</v>
      </c>
      <c r="E214" s="20">
        <v>0</v>
      </c>
      <c r="F214" s="20">
        <v>42780</v>
      </c>
      <c r="G214" s="20">
        <v>2531</v>
      </c>
      <c r="H214" s="20">
        <v>1984</v>
      </c>
      <c r="I214" s="21">
        <v>173861</v>
      </c>
    </row>
    <row r="215" spans="1:9" s="8" customFormat="1" ht="14.1" customHeight="1" x14ac:dyDescent="0.2">
      <c r="A215" s="177">
        <v>2457</v>
      </c>
      <c r="B215" s="168" t="s">
        <v>136</v>
      </c>
      <c r="C215" s="157">
        <v>3117</v>
      </c>
      <c r="D215" s="19">
        <v>183843</v>
      </c>
      <c r="E215" s="20">
        <v>0</v>
      </c>
      <c r="F215" s="20">
        <v>62138</v>
      </c>
      <c r="G215" s="20">
        <v>3677</v>
      </c>
      <c r="H215" s="20">
        <v>8000</v>
      </c>
      <c r="I215" s="21">
        <v>257658</v>
      </c>
    </row>
    <row r="216" spans="1:9" s="8" customFormat="1" ht="14.1" customHeight="1" x14ac:dyDescent="0.2">
      <c r="A216" s="177">
        <v>2457</v>
      </c>
      <c r="B216" s="168" t="s">
        <v>136</v>
      </c>
      <c r="C216" s="157">
        <v>3141</v>
      </c>
      <c r="D216" s="19">
        <v>34181</v>
      </c>
      <c r="E216" s="20">
        <v>14667</v>
      </c>
      <c r="F216" s="20">
        <v>16510</v>
      </c>
      <c r="G216" s="20">
        <v>684</v>
      </c>
      <c r="H216" s="20">
        <v>319</v>
      </c>
      <c r="I216" s="21">
        <v>66361</v>
      </c>
    </row>
    <row r="217" spans="1:9" s="8" customFormat="1" ht="14.1" customHeight="1" x14ac:dyDescent="0.2">
      <c r="A217" s="177">
        <v>2457</v>
      </c>
      <c r="B217" s="168" t="s">
        <v>136</v>
      </c>
      <c r="C217" s="157">
        <v>3143</v>
      </c>
      <c r="D217" s="19">
        <v>7147</v>
      </c>
      <c r="E217" s="20">
        <v>0</v>
      </c>
      <c r="F217" s="20">
        <v>2416</v>
      </c>
      <c r="G217" s="20">
        <v>144</v>
      </c>
      <c r="H217" s="20">
        <v>75</v>
      </c>
      <c r="I217" s="21">
        <v>9782</v>
      </c>
    </row>
    <row r="218" spans="1:9" s="8" customFormat="1" ht="14.1" customHeight="1" x14ac:dyDescent="0.2">
      <c r="A218" s="178">
        <f t="shared" ref="A218" si="121">A217</f>
        <v>2457</v>
      </c>
      <c r="B218" s="169" t="s">
        <v>137</v>
      </c>
      <c r="C218" s="158"/>
      <c r="D218" s="16">
        <f t="shared" ref="D218:I218" si="122">SUM(D214:D217)</f>
        <v>351737</v>
      </c>
      <c r="E218" s="17">
        <f t="shared" si="122"/>
        <v>14667</v>
      </c>
      <c r="F218" s="17">
        <f t="shared" si="122"/>
        <v>123844</v>
      </c>
      <c r="G218" s="17">
        <f t="shared" si="122"/>
        <v>7036</v>
      </c>
      <c r="H218" s="17">
        <f t="shared" si="122"/>
        <v>10378</v>
      </c>
      <c r="I218" s="18">
        <f t="shared" si="122"/>
        <v>507662</v>
      </c>
    </row>
    <row r="219" spans="1:9" s="8" customFormat="1" ht="14.1" customHeight="1" x14ac:dyDescent="0.2">
      <c r="A219" s="177">
        <v>2403</v>
      </c>
      <c r="B219" s="168" t="s">
        <v>138</v>
      </c>
      <c r="C219" s="157">
        <v>3111</v>
      </c>
      <c r="D219" s="19">
        <v>670825</v>
      </c>
      <c r="E219" s="20">
        <v>0</v>
      </c>
      <c r="F219" s="20">
        <v>226739</v>
      </c>
      <c r="G219" s="20">
        <v>13417</v>
      </c>
      <c r="H219" s="20">
        <v>15216</v>
      </c>
      <c r="I219" s="21">
        <v>926197</v>
      </c>
    </row>
    <row r="220" spans="1:9" s="8" customFormat="1" ht="14.1" customHeight="1" x14ac:dyDescent="0.2">
      <c r="A220" s="177">
        <v>2403</v>
      </c>
      <c r="B220" s="168" t="s">
        <v>138</v>
      </c>
      <c r="C220" s="157">
        <v>3141</v>
      </c>
      <c r="D220" s="19">
        <v>91346</v>
      </c>
      <c r="E220" s="20">
        <v>0</v>
      </c>
      <c r="F220" s="20">
        <v>30875</v>
      </c>
      <c r="G220" s="20">
        <v>1828</v>
      </c>
      <c r="H220" s="20">
        <v>908</v>
      </c>
      <c r="I220" s="21">
        <v>124957</v>
      </c>
    </row>
    <row r="221" spans="1:9" s="8" customFormat="1" ht="14.1" customHeight="1" x14ac:dyDescent="0.2">
      <c r="A221" s="178">
        <f t="shared" ref="A221" si="123">A220</f>
        <v>2403</v>
      </c>
      <c r="B221" s="169" t="s">
        <v>139</v>
      </c>
      <c r="C221" s="158"/>
      <c r="D221" s="16">
        <f t="shared" ref="D221:I221" si="124">SUM(D219:D220)</f>
        <v>762171</v>
      </c>
      <c r="E221" s="17">
        <f t="shared" si="124"/>
        <v>0</v>
      </c>
      <c r="F221" s="17">
        <f t="shared" si="124"/>
        <v>257614</v>
      </c>
      <c r="G221" s="17">
        <f t="shared" si="124"/>
        <v>15245</v>
      </c>
      <c r="H221" s="17">
        <f t="shared" si="124"/>
        <v>16124</v>
      </c>
      <c r="I221" s="18">
        <f t="shared" si="124"/>
        <v>1051154</v>
      </c>
    </row>
    <row r="222" spans="1:9" s="8" customFormat="1" ht="14.1" customHeight="1" x14ac:dyDescent="0.2">
      <c r="A222" s="177">
        <v>2458</v>
      </c>
      <c r="B222" s="168" t="s">
        <v>140</v>
      </c>
      <c r="C222" s="157">
        <v>3113</v>
      </c>
      <c r="D222" s="19">
        <v>2162266</v>
      </c>
      <c r="E222" s="20">
        <v>0</v>
      </c>
      <c r="F222" s="20">
        <v>730846</v>
      </c>
      <c r="G222" s="20">
        <v>43245</v>
      </c>
      <c r="H222" s="20">
        <v>112150</v>
      </c>
      <c r="I222" s="21">
        <v>3048507</v>
      </c>
    </row>
    <row r="223" spans="1:9" s="8" customFormat="1" ht="14.1" customHeight="1" x14ac:dyDescent="0.2">
      <c r="A223" s="177">
        <v>2458</v>
      </c>
      <c r="B223" s="168" t="s">
        <v>140</v>
      </c>
      <c r="C223" s="157">
        <v>3141</v>
      </c>
      <c r="D223" s="19">
        <v>199300</v>
      </c>
      <c r="E223" s="20">
        <v>0</v>
      </c>
      <c r="F223" s="20">
        <v>67363</v>
      </c>
      <c r="G223" s="20">
        <v>3986</v>
      </c>
      <c r="H223" s="20">
        <v>2750</v>
      </c>
      <c r="I223" s="21">
        <v>273399</v>
      </c>
    </row>
    <row r="224" spans="1:9" s="8" customFormat="1" ht="14.1" customHeight="1" x14ac:dyDescent="0.2">
      <c r="A224" s="177">
        <v>2458</v>
      </c>
      <c r="B224" s="168" t="s">
        <v>140</v>
      </c>
      <c r="C224" s="157">
        <v>3143</v>
      </c>
      <c r="D224" s="19">
        <v>189807</v>
      </c>
      <c r="E224" s="20">
        <v>0</v>
      </c>
      <c r="F224" s="20">
        <v>64155</v>
      </c>
      <c r="G224" s="20">
        <v>3797</v>
      </c>
      <c r="H224" s="20">
        <v>425</v>
      </c>
      <c r="I224" s="21">
        <v>258184</v>
      </c>
    </row>
    <row r="225" spans="1:9" s="8" customFormat="1" ht="14.1" customHeight="1" x14ac:dyDescent="0.2">
      <c r="A225" s="178">
        <f t="shared" ref="A225" si="125">A224</f>
        <v>2458</v>
      </c>
      <c r="B225" s="169" t="s">
        <v>141</v>
      </c>
      <c r="C225" s="158"/>
      <c r="D225" s="16">
        <f t="shared" ref="D225:I225" si="126">SUM(D222:D224)</f>
        <v>2551373</v>
      </c>
      <c r="E225" s="17">
        <f t="shared" si="126"/>
        <v>0</v>
      </c>
      <c r="F225" s="17">
        <f t="shared" si="126"/>
        <v>862364</v>
      </c>
      <c r="G225" s="17">
        <f t="shared" si="126"/>
        <v>51028</v>
      </c>
      <c r="H225" s="17">
        <f t="shared" si="126"/>
        <v>115325</v>
      </c>
      <c r="I225" s="18">
        <f t="shared" si="126"/>
        <v>3580090</v>
      </c>
    </row>
    <row r="226" spans="1:9" s="8" customFormat="1" ht="14.1" customHeight="1" x14ac:dyDescent="0.2">
      <c r="A226" s="177">
        <v>2316</v>
      </c>
      <c r="B226" s="168" t="s">
        <v>142</v>
      </c>
      <c r="C226" s="157">
        <v>3233</v>
      </c>
      <c r="D226" s="19">
        <v>204938</v>
      </c>
      <c r="E226" s="20">
        <v>-1333</v>
      </c>
      <c r="F226" s="20">
        <v>68819</v>
      </c>
      <c r="G226" s="20">
        <v>4098</v>
      </c>
      <c r="H226" s="20">
        <v>6607</v>
      </c>
      <c r="I226" s="21">
        <v>283129</v>
      </c>
    </row>
    <row r="227" spans="1:9" s="8" customFormat="1" ht="14.1" customHeight="1" x14ac:dyDescent="0.2">
      <c r="A227" s="178">
        <f t="shared" ref="A227" si="127">A226</f>
        <v>2316</v>
      </c>
      <c r="B227" s="169" t="s">
        <v>143</v>
      </c>
      <c r="C227" s="158"/>
      <c r="D227" s="16">
        <f t="shared" ref="D227:I227" si="128">SUM(D226:D226)</f>
        <v>204938</v>
      </c>
      <c r="E227" s="17">
        <f t="shared" si="128"/>
        <v>-1333</v>
      </c>
      <c r="F227" s="17">
        <f t="shared" si="128"/>
        <v>68819</v>
      </c>
      <c r="G227" s="17">
        <f t="shared" si="128"/>
        <v>4098</v>
      </c>
      <c r="H227" s="17">
        <f t="shared" si="128"/>
        <v>6607</v>
      </c>
      <c r="I227" s="18">
        <f t="shared" si="128"/>
        <v>283129</v>
      </c>
    </row>
    <row r="228" spans="1:9" s="8" customFormat="1" ht="14.1" customHeight="1" x14ac:dyDescent="0.2">
      <c r="A228" s="177">
        <v>2402</v>
      </c>
      <c r="B228" s="168" t="s">
        <v>144</v>
      </c>
      <c r="C228" s="157">
        <v>3111</v>
      </c>
      <c r="D228" s="19">
        <v>631623</v>
      </c>
      <c r="E228" s="20">
        <v>0</v>
      </c>
      <c r="F228" s="20">
        <v>213490</v>
      </c>
      <c r="G228" s="20">
        <v>12633</v>
      </c>
      <c r="H228" s="20">
        <v>10500</v>
      </c>
      <c r="I228" s="21">
        <v>868246</v>
      </c>
    </row>
    <row r="229" spans="1:9" s="8" customFormat="1" ht="14.1" customHeight="1" x14ac:dyDescent="0.2">
      <c r="A229" s="177">
        <v>2402</v>
      </c>
      <c r="B229" s="168" t="s">
        <v>144</v>
      </c>
      <c r="C229" s="157">
        <v>3141</v>
      </c>
      <c r="D229" s="19">
        <v>109836</v>
      </c>
      <c r="E229" s="20">
        <v>0</v>
      </c>
      <c r="F229" s="20">
        <v>37125</v>
      </c>
      <c r="G229" s="20">
        <v>2197</v>
      </c>
      <c r="H229" s="20">
        <v>945</v>
      </c>
      <c r="I229" s="21">
        <v>150103</v>
      </c>
    </row>
    <row r="230" spans="1:9" s="8" customFormat="1" ht="14.1" customHeight="1" x14ac:dyDescent="0.2">
      <c r="A230" s="178">
        <f t="shared" ref="A230" si="129">A229</f>
        <v>2402</v>
      </c>
      <c r="B230" s="169" t="s">
        <v>145</v>
      </c>
      <c r="C230" s="158"/>
      <c r="D230" s="16">
        <f t="shared" ref="D230:I230" si="130">SUM(D228:D229)</f>
        <v>741459</v>
      </c>
      <c r="E230" s="17">
        <f t="shared" si="130"/>
        <v>0</v>
      </c>
      <c r="F230" s="17">
        <f t="shared" si="130"/>
        <v>250615</v>
      </c>
      <c r="G230" s="17">
        <f t="shared" si="130"/>
        <v>14830</v>
      </c>
      <c r="H230" s="17">
        <f t="shared" si="130"/>
        <v>11445</v>
      </c>
      <c r="I230" s="18">
        <f t="shared" si="130"/>
        <v>1018349</v>
      </c>
    </row>
    <row r="231" spans="1:9" s="8" customFormat="1" ht="14.1" customHeight="1" x14ac:dyDescent="0.2">
      <c r="A231" s="177">
        <v>2404</v>
      </c>
      <c r="B231" s="168" t="s">
        <v>146</v>
      </c>
      <c r="C231" s="157">
        <v>3111</v>
      </c>
      <c r="D231" s="19">
        <v>560288</v>
      </c>
      <c r="E231" s="20">
        <v>0</v>
      </c>
      <c r="F231" s="20">
        <v>189377</v>
      </c>
      <c r="G231" s="20">
        <v>11206</v>
      </c>
      <c r="H231" s="20">
        <v>8666</v>
      </c>
      <c r="I231" s="21">
        <v>769537</v>
      </c>
    </row>
    <row r="232" spans="1:9" s="8" customFormat="1" ht="14.1" customHeight="1" x14ac:dyDescent="0.2">
      <c r="A232" s="177">
        <v>2404</v>
      </c>
      <c r="B232" s="168" t="s">
        <v>146</v>
      </c>
      <c r="C232" s="157">
        <v>3141</v>
      </c>
      <c r="D232" s="19">
        <v>78133</v>
      </c>
      <c r="E232" s="20">
        <v>0</v>
      </c>
      <c r="F232" s="20">
        <v>26409</v>
      </c>
      <c r="G232" s="20">
        <v>1563</v>
      </c>
      <c r="H232" s="20">
        <v>676</v>
      </c>
      <c r="I232" s="21">
        <v>106781</v>
      </c>
    </row>
    <row r="233" spans="1:9" s="8" customFormat="1" ht="14.1" customHeight="1" x14ac:dyDescent="0.2">
      <c r="A233" s="178">
        <f t="shared" ref="A233" si="131">A232</f>
        <v>2404</v>
      </c>
      <c r="B233" s="169" t="s">
        <v>147</v>
      </c>
      <c r="C233" s="158"/>
      <c r="D233" s="16">
        <f t="shared" ref="D233:I233" si="132">SUM(D231:D232)</f>
        <v>638421</v>
      </c>
      <c r="E233" s="17">
        <f t="shared" si="132"/>
        <v>0</v>
      </c>
      <c r="F233" s="17">
        <f t="shared" si="132"/>
        <v>215786</v>
      </c>
      <c r="G233" s="17">
        <f t="shared" si="132"/>
        <v>12769</v>
      </c>
      <c r="H233" s="17">
        <f t="shared" si="132"/>
        <v>9342</v>
      </c>
      <c r="I233" s="18">
        <f t="shared" si="132"/>
        <v>876318</v>
      </c>
    </row>
    <row r="234" spans="1:9" s="8" customFormat="1" ht="14.1" customHeight="1" x14ac:dyDescent="0.2">
      <c r="A234" s="177">
        <v>2439</v>
      </c>
      <c r="B234" s="168" t="s">
        <v>148</v>
      </c>
      <c r="C234" s="157">
        <v>3111</v>
      </c>
      <c r="D234" s="19">
        <v>294828</v>
      </c>
      <c r="E234" s="20">
        <v>0</v>
      </c>
      <c r="F234" s="20">
        <v>99653</v>
      </c>
      <c r="G234" s="20">
        <v>5896</v>
      </c>
      <c r="H234" s="20">
        <v>4666</v>
      </c>
      <c r="I234" s="21">
        <v>405043</v>
      </c>
    </row>
    <row r="235" spans="1:9" s="8" customFormat="1" ht="14.1" customHeight="1" x14ac:dyDescent="0.2">
      <c r="A235" s="177">
        <v>2439</v>
      </c>
      <c r="B235" s="168" t="s">
        <v>148</v>
      </c>
      <c r="C235" s="157">
        <v>3141</v>
      </c>
      <c r="D235" s="19">
        <v>53355</v>
      </c>
      <c r="E235" s="20">
        <v>0</v>
      </c>
      <c r="F235" s="20">
        <v>18034</v>
      </c>
      <c r="G235" s="20">
        <v>1068</v>
      </c>
      <c r="H235" s="20">
        <v>386</v>
      </c>
      <c r="I235" s="21">
        <v>72843</v>
      </c>
    </row>
    <row r="236" spans="1:9" s="8" customFormat="1" ht="14.1" customHeight="1" x14ac:dyDescent="0.2">
      <c r="A236" s="178">
        <f t="shared" ref="A236" si="133">A235</f>
        <v>2439</v>
      </c>
      <c r="B236" s="169" t="s">
        <v>149</v>
      </c>
      <c r="C236" s="158"/>
      <c r="D236" s="16">
        <f t="shared" ref="D236:I236" si="134">SUM(D234:D235)</f>
        <v>348183</v>
      </c>
      <c r="E236" s="17">
        <f t="shared" si="134"/>
        <v>0</v>
      </c>
      <c r="F236" s="17">
        <f t="shared" si="134"/>
        <v>117687</v>
      </c>
      <c r="G236" s="17">
        <f t="shared" si="134"/>
        <v>6964</v>
      </c>
      <c r="H236" s="17">
        <f t="shared" si="134"/>
        <v>5052</v>
      </c>
      <c r="I236" s="18">
        <f t="shared" si="134"/>
        <v>477886</v>
      </c>
    </row>
    <row r="237" spans="1:9" s="8" customFormat="1" ht="14.1" customHeight="1" x14ac:dyDescent="0.2">
      <c r="A237" s="177">
        <v>2302</v>
      </c>
      <c r="B237" s="168" t="s">
        <v>150</v>
      </c>
      <c r="C237" s="157">
        <v>3111</v>
      </c>
      <c r="D237" s="19">
        <v>335074</v>
      </c>
      <c r="E237" s="20">
        <v>38742</v>
      </c>
      <c r="F237" s="20">
        <v>126350</v>
      </c>
      <c r="G237" s="20">
        <v>6701</v>
      </c>
      <c r="H237" s="20">
        <v>4784</v>
      </c>
      <c r="I237" s="21">
        <v>511651</v>
      </c>
    </row>
    <row r="238" spans="1:9" s="8" customFormat="1" ht="14.1" customHeight="1" x14ac:dyDescent="0.2">
      <c r="A238" s="177">
        <v>2302</v>
      </c>
      <c r="B238" s="168" t="s">
        <v>150</v>
      </c>
      <c r="C238" s="157">
        <v>3114</v>
      </c>
      <c r="D238" s="19">
        <v>921625</v>
      </c>
      <c r="E238" s="20">
        <v>90863</v>
      </c>
      <c r="F238" s="20">
        <v>342221</v>
      </c>
      <c r="G238" s="20">
        <v>18433</v>
      </c>
      <c r="H238" s="20">
        <v>169039</v>
      </c>
      <c r="I238" s="21">
        <v>1542181</v>
      </c>
    </row>
    <row r="239" spans="1:9" s="8" customFormat="1" ht="14.1" customHeight="1" x14ac:dyDescent="0.2">
      <c r="A239" s="177">
        <v>2302</v>
      </c>
      <c r="B239" s="170" t="s">
        <v>150</v>
      </c>
      <c r="C239" s="157">
        <v>3141</v>
      </c>
      <c r="D239" s="19">
        <v>36785</v>
      </c>
      <c r="E239" s="20">
        <v>0</v>
      </c>
      <c r="F239" s="20">
        <v>12434</v>
      </c>
      <c r="G239" s="20">
        <v>736</v>
      </c>
      <c r="H239" s="20">
        <v>463</v>
      </c>
      <c r="I239" s="21">
        <v>50418</v>
      </c>
    </row>
    <row r="240" spans="1:9" s="8" customFormat="1" ht="14.1" customHeight="1" x14ac:dyDescent="0.2">
      <c r="A240" s="177">
        <v>2302</v>
      </c>
      <c r="B240" s="168" t="s">
        <v>150</v>
      </c>
      <c r="C240" s="157">
        <v>3143</v>
      </c>
      <c r="D240" s="19">
        <v>60708</v>
      </c>
      <c r="E240" s="20">
        <v>0</v>
      </c>
      <c r="F240" s="20">
        <v>20519</v>
      </c>
      <c r="G240" s="20">
        <v>1215</v>
      </c>
      <c r="H240" s="20">
        <v>70</v>
      </c>
      <c r="I240" s="21">
        <v>82512</v>
      </c>
    </row>
    <row r="241" spans="1:9" s="8" customFormat="1" ht="14.1" customHeight="1" x14ac:dyDescent="0.2">
      <c r="A241" s="178">
        <f t="shared" ref="A241" si="135">A240</f>
        <v>2302</v>
      </c>
      <c r="B241" s="169" t="s">
        <v>151</v>
      </c>
      <c r="C241" s="158"/>
      <c r="D241" s="16">
        <f t="shared" ref="D241:I241" si="136">SUM(D237:D240)</f>
        <v>1354192</v>
      </c>
      <c r="E241" s="17">
        <f t="shared" si="136"/>
        <v>129605</v>
      </c>
      <c r="F241" s="17">
        <f t="shared" si="136"/>
        <v>501524</v>
      </c>
      <c r="G241" s="17">
        <f t="shared" si="136"/>
        <v>27085</v>
      </c>
      <c r="H241" s="17">
        <f t="shared" si="136"/>
        <v>174356</v>
      </c>
      <c r="I241" s="18">
        <f t="shared" si="136"/>
        <v>2186762</v>
      </c>
    </row>
    <row r="242" spans="1:9" s="8" customFormat="1" ht="14.1" customHeight="1" x14ac:dyDescent="0.2">
      <c r="A242" s="177">
        <v>2454</v>
      </c>
      <c r="B242" s="168" t="s">
        <v>152</v>
      </c>
      <c r="C242" s="157">
        <v>3117</v>
      </c>
      <c r="D242" s="19">
        <v>717306</v>
      </c>
      <c r="E242" s="20">
        <v>-45260</v>
      </c>
      <c r="F242" s="20">
        <v>245604</v>
      </c>
      <c r="G242" s="20">
        <v>14347</v>
      </c>
      <c r="H242" s="20">
        <v>43416</v>
      </c>
      <c r="I242" s="21">
        <v>975413</v>
      </c>
    </row>
    <row r="243" spans="1:9" s="8" customFormat="1" ht="14.1" customHeight="1" x14ac:dyDescent="0.2">
      <c r="A243" s="177">
        <v>2454</v>
      </c>
      <c r="B243" s="168" t="s">
        <v>152</v>
      </c>
      <c r="C243" s="157">
        <v>3141</v>
      </c>
      <c r="D243" s="19">
        <v>25147</v>
      </c>
      <c r="E243" s="20">
        <v>0</v>
      </c>
      <c r="F243" s="20">
        <v>8500</v>
      </c>
      <c r="G243" s="20">
        <v>502</v>
      </c>
      <c r="H243" s="20">
        <v>463</v>
      </c>
      <c r="I243" s="21">
        <v>34612</v>
      </c>
    </row>
    <row r="244" spans="1:9" s="8" customFormat="1" ht="14.1" customHeight="1" x14ac:dyDescent="0.2">
      <c r="A244" s="177">
        <v>2454</v>
      </c>
      <c r="B244" s="168" t="s">
        <v>152</v>
      </c>
      <c r="C244" s="157">
        <v>3143</v>
      </c>
      <c r="D244" s="19">
        <v>89920</v>
      </c>
      <c r="E244" s="20">
        <v>0</v>
      </c>
      <c r="F244" s="20">
        <v>30394</v>
      </c>
      <c r="G244" s="20">
        <v>1798</v>
      </c>
      <c r="H244" s="20">
        <v>250</v>
      </c>
      <c r="I244" s="21">
        <v>122362</v>
      </c>
    </row>
    <row r="245" spans="1:9" s="8" customFormat="1" ht="14.1" customHeight="1" x14ac:dyDescent="0.2">
      <c r="A245" s="178">
        <f t="shared" ref="A245" si="137">A244</f>
        <v>2454</v>
      </c>
      <c r="B245" s="169" t="s">
        <v>153</v>
      </c>
      <c r="C245" s="158"/>
      <c r="D245" s="16">
        <f t="shared" ref="D245:I245" si="138">SUM(D242:D244)</f>
        <v>832373</v>
      </c>
      <c r="E245" s="17">
        <f t="shared" si="138"/>
        <v>-45260</v>
      </c>
      <c r="F245" s="17">
        <f t="shared" si="138"/>
        <v>284498</v>
      </c>
      <c r="G245" s="17">
        <f t="shared" si="138"/>
        <v>16647</v>
      </c>
      <c r="H245" s="17">
        <f t="shared" si="138"/>
        <v>44129</v>
      </c>
      <c r="I245" s="18">
        <f t="shared" si="138"/>
        <v>1132387</v>
      </c>
    </row>
    <row r="246" spans="1:9" s="8" customFormat="1" ht="14.1" customHeight="1" x14ac:dyDescent="0.2">
      <c r="A246" s="177">
        <v>2492</v>
      </c>
      <c r="B246" s="168" t="s">
        <v>154</v>
      </c>
      <c r="C246" s="157">
        <v>3113</v>
      </c>
      <c r="D246" s="19">
        <v>2139668</v>
      </c>
      <c r="E246" s="20">
        <v>6480</v>
      </c>
      <c r="F246" s="20">
        <v>725398</v>
      </c>
      <c r="G246" s="20">
        <v>42794</v>
      </c>
      <c r="H246" s="20">
        <v>108616</v>
      </c>
      <c r="I246" s="21">
        <v>3022956</v>
      </c>
    </row>
    <row r="247" spans="1:9" s="8" customFormat="1" ht="14.1" customHeight="1" x14ac:dyDescent="0.2">
      <c r="A247" s="177">
        <v>2492</v>
      </c>
      <c r="B247" s="168" t="s">
        <v>154</v>
      </c>
      <c r="C247" s="157">
        <v>3141</v>
      </c>
      <c r="D247" s="19">
        <v>327098</v>
      </c>
      <c r="E247" s="20">
        <v>-1200</v>
      </c>
      <c r="F247" s="20">
        <v>110153</v>
      </c>
      <c r="G247" s="20">
        <v>6542</v>
      </c>
      <c r="H247" s="20">
        <v>4830</v>
      </c>
      <c r="I247" s="21">
        <v>447423</v>
      </c>
    </row>
    <row r="248" spans="1:9" s="8" customFormat="1" ht="14.1" customHeight="1" x14ac:dyDescent="0.2">
      <c r="A248" s="177">
        <v>2492</v>
      </c>
      <c r="B248" s="168" t="s">
        <v>154</v>
      </c>
      <c r="C248" s="157">
        <v>3143</v>
      </c>
      <c r="D248" s="19">
        <v>161925</v>
      </c>
      <c r="E248" s="20">
        <v>-960</v>
      </c>
      <c r="F248" s="20">
        <v>54407</v>
      </c>
      <c r="G248" s="20">
        <v>3238</v>
      </c>
      <c r="H248" s="20">
        <v>335</v>
      </c>
      <c r="I248" s="21">
        <v>218945</v>
      </c>
    </row>
    <row r="249" spans="1:9" s="8" customFormat="1" ht="14.1" customHeight="1" x14ac:dyDescent="0.2">
      <c r="A249" s="177">
        <v>2492</v>
      </c>
      <c r="B249" s="168" t="s">
        <v>155</v>
      </c>
      <c r="C249" s="157">
        <v>3231</v>
      </c>
      <c r="D249" s="19">
        <v>120232</v>
      </c>
      <c r="E249" s="20">
        <v>0</v>
      </c>
      <c r="F249" s="20">
        <v>40638</v>
      </c>
      <c r="G249" s="20">
        <v>2406</v>
      </c>
      <c r="H249" s="20">
        <v>600</v>
      </c>
      <c r="I249" s="21">
        <v>163876</v>
      </c>
    </row>
    <row r="250" spans="1:9" s="8" customFormat="1" ht="14.1" customHeight="1" x14ac:dyDescent="0.2">
      <c r="A250" s="178">
        <f t="shared" ref="A250" si="139">A248</f>
        <v>2492</v>
      </c>
      <c r="B250" s="169" t="s">
        <v>156</v>
      </c>
      <c r="C250" s="158"/>
      <c r="D250" s="16">
        <f t="shared" ref="D250:I250" si="140">SUM(D246:D249)</f>
        <v>2748923</v>
      </c>
      <c r="E250" s="17">
        <f t="shared" si="140"/>
        <v>4320</v>
      </c>
      <c r="F250" s="17">
        <f t="shared" si="140"/>
        <v>930596</v>
      </c>
      <c r="G250" s="17">
        <f t="shared" si="140"/>
        <v>54980</v>
      </c>
      <c r="H250" s="17">
        <f t="shared" si="140"/>
        <v>114381</v>
      </c>
      <c r="I250" s="18">
        <f t="shared" si="140"/>
        <v>3853200</v>
      </c>
    </row>
    <row r="251" spans="1:9" s="8" customFormat="1" ht="14.1" customHeight="1" x14ac:dyDescent="0.2">
      <c r="A251" s="177">
        <v>2491</v>
      </c>
      <c r="B251" s="168" t="s">
        <v>157</v>
      </c>
      <c r="C251" s="157">
        <v>3113</v>
      </c>
      <c r="D251" s="19">
        <v>2844014</v>
      </c>
      <c r="E251" s="20">
        <v>4000</v>
      </c>
      <c r="F251" s="20">
        <v>962630</v>
      </c>
      <c r="G251" s="20">
        <v>56881</v>
      </c>
      <c r="H251" s="20">
        <v>128634</v>
      </c>
      <c r="I251" s="21">
        <v>3996159</v>
      </c>
    </row>
    <row r="252" spans="1:9" s="8" customFormat="1" ht="14.1" customHeight="1" x14ac:dyDescent="0.2">
      <c r="A252" s="177">
        <v>2491</v>
      </c>
      <c r="B252" s="168" t="s">
        <v>157</v>
      </c>
      <c r="C252" s="157">
        <v>3143</v>
      </c>
      <c r="D252" s="19">
        <v>222558</v>
      </c>
      <c r="E252" s="20">
        <v>0</v>
      </c>
      <c r="F252" s="20">
        <v>75225</v>
      </c>
      <c r="G252" s="20">
        <v>4451</v>
      </c>
      <c r="H252" s="20">
        <v>450</v>
      </c>
      <c r="I252" s="21">
        <v>302684</v>
      </c>
    </row>
    <row r="253" spans="1:9" s="8" customFormat="1" ht="14.1" customHeight="1" x14ac:dyDescent="0.2">
      <c r="A253" s="178">
        <f t="shared" ref="A253" si="141">A252</f>
        <v>2491</v>
      </c>
      <c r="B253" s="169" t="s">
        <v>158</v>
      </c>
      <c r="C253" s="158"/>
      <c r="D253" s="16">
        <f t="shared" ref="D253:I253" si="142">SUM(D251:D252)</f>
        <v>3066572</v>
      </c>
      <c r="E253" s="17">
        <f t="shared" si="142"/>
        <v>4000</v>
      </c>
      <c r="F253" s="17">
        <f t="shared" si="142"/>
        <v>1037855</v>
      </c>
      <c r="G253" s="17">
        <f t="shared" si="142"/>
        <v>61332</v>
      </c>
      <c r="H253" s="17">
        <f t="shared" si="142"/>
        <v>129084</v>
      </c>
      <c r="I253" s="18">
        <f t="shared" si="142"/>
        <v>4298843</v>
      </c>
    </row>
    <row r="254" spans="1:9" s="8" customFormat="1" ht="14.1" customHeight="1" x14ac:dyDescent="0.2">
      <c r="A254" s="177">
        <v>2459</v>
      </c>
      <c r="B254" s="168" t="s">
        <v>159</v>
      </c>
      <c r="C254" s="157">
        <v>3111</v>
      </c>
      <c r="D254" s="19">
        <v>297444</v>
      </c>
      <c r="E254" s="20">
        <v>667</v>
      </c>
      <c r="F254" s="20">
        <v>100762</v>
      </c>
      <c r="G254" s="20">
        <v>5949</v>
      </c>
      <c r="H254" s="20">
        <v>5600</v>
      </c>
      <c r="I254" s="21">
        <v>410422</v>
      </c>
    </row>
    <row r="255" spans="1:9" s="8" customFormat="1" ht="14.1" customHeight="1" x14ac:dyDescent="0.2">
      <c r="A255" s="177">
        <v>2459</v>
      </c>
      <c r="B255" s="168" t="s">
        <v>159</v>
      </c>
      <c r="C255" s="157">
        <v>3117</v>
      </c>
      <c r="D255" s="19">
        <v>604313</v>
      </c>
      <c r="E255" s="20">
        <v>-1333</v>
      </c>
      <c r="F255" s="20">
        <v>203807</v>
      </c>
      <c r="G255" s="20">
        <v>12086</v>
      </c>
      <c r="H255" s="20">
        <v>35500</v>
      </c>
      <c r="I255" s="21">
        <v>854373</v>
      </c>
    </row>
    <row r="256" spans="1:9" s="8" customFormat="1" ht="14.1" customHeight="1" x14ac:dyDescent="0.2">
      <c r="A256" s="177">
        <v>2459</v>
      </c>
      <c r="B256" s="168" t="s">
        <v>159</v>
      </c>
      <c r="C256" s="157">
        <v>3141</v>
      </c>
      <c r="D256" s="19">
        <v>104094</v>
      </c>
      <c r="E256" s="20">
        <v>0</v>
      </c>
      <c r="F256" s="20">
        <v>35184</v>
      </c>
      <c r="G256" s="20">
        <v>2082</v>
      </c>
      <c r="H256" s="20">
        <v>1044</v>
      </c>
      <c r="I256" s="21">
        <v>142404</v>
      </c>
    </row>
    <row r="257" spans="1:9" s="8" customFormat="1" ht="14.1" customHeight="1" x14ac:dyDescent="0.2">
      <c r="A257" s="177">
        <v>2459</v>
      </c>
      <c r="B257" s="168" t="s">
        <v>159</v>
      </c>
      <c r="C257" s="157">
        <v>3143</v>
      </c>
      <c r="D257" s="19">
        <v>63254</v>
      </c>
      <c r="E257" s="20">
        <v>-24000</v>
      </c>
      <c r="F257" s="20">
        <v>13267</v>
      </c>
      <c r="G257" s="20">
        <v>1266</v>
      </c>
      <c r="H257" s="20">
        <v>100</v>
      </c>
      <c r="I257" s="21">
        <v>53887</v>
      </c>
    </row>
    <row r="258" spans="1:9" s="8" customFormat="1" ht="14.1" customHeight="1" x14ac:dyDescent="0.2">
      <c r="A258" s="178">
        <f t="shared" ref="A258" si="143">A257</f>
        <v>2459</v>
      </c>
      <c r="B258" s="169" t="s">
        <v>160</v>
      </c>
      <c r="C258" s="158"/>
      <c r="D258" s="16">
        <f t="shared" ref="D258:I258" si="144">SUM(D254:D257)</f>
        <v>1069105</v>
      </c>
      <c r="E258" s="17">
        <f t="shared" si="144"/>
        <v>-24666</v>
      </c>
      <c r="F258" s="17">
        <f t="shared" si="144"/>
        <v>353020</v>
      </c>
      <c r="G258" s="17">
        <f t="shared" si="144"/>
        <v>21383</v>
      </c>
      <c r="H258" s="17">
        <f t="shared" si="144"/>
        <v>42244</v>
      </c>
      <c r="I258" s="18">
        <f t="shared" si="144"/>
        <v>1461086</v>
      </c>
    </row>
    <row r="259" spans="1:9" s="8" customFormat="1" ht="14.1" customHeight="1" x14ac:dyDescent="0.2">
      <c r="A259" s="177">
        <v>2405</v>
      </c>
      <c r="B259" s="168" t="s">
        <v>161</v>
      </c>
      <c r="C259" s="157">
        <v>3111</v>
      </c>
      <c r="D259" s="19">
        <v>1274043</v>
      </c>
      <c r="E259" s="20">
        <v>0</v>
      </c>
      <c r="F259" s="20">
        <v>430626</v>
      </c>
      <c r="G259" s="20">
        <v>25482</v>
      </c>
      <c r="H259" s="20">
        <v>49350</v>
      </c>
      <c r="I259" s="21">
        <v>1779501</v>
      </c>
    </row>
    <row r="260" spans="1:9" s="8" customFormat="1" ht="14.1" customHeight="1" x14ac:dyDescent="0.2">
      <c r="A260" s="177">
        <v>2405</v>
      </c>
      <c r="B260" s="168" t="s">
        <v>161</v>
      </c>
      <c r="C260" s="157">
        <v>3141</v>
      </c>
      <c r="D260" s="19">
        <v>120484</v>
      </c>
      <c r="E260" s="20">
        <v>0</v>
      </c>
      <c r="F260" s="20">
        <v>40724</v>
      </c>
      <c r="G260" s="20">
        <v>2410</v>
      </c>
      <c r="H260" s="20">
        <v>1319</v>
      </c>
      <c r="I260" s="21">
        <v>164937</v>
      </c>
    </row>
    <row r="261" spans="1:9" s="8" customFormat="1" ht="14.1" customHeight="1" x14ac:dyDescent="0.2">
      <c r="A261" s="178">
        <f t="shared" ref="A261" si="145">A259</f>
        <v>2405</v>
      </c>
      <c r="B261" s="169" t="s">
        <v>162</v>
      </c>
      <c r="C261" s="158"/>
      <c r="D261" s="16">
        <f t="shared" ref="D261:I261" si="146">SUM(D259:D260)</f>
        <v>1394527</v>
      </c>
      <c r="E261" s="17">
        <f t="shared" si="146"/>
        <v>0</v>
      </c>
      <c r="F261" s="17">
        <f t="shared" si="146"/>
        <v>471350</v>
      </c>
      <c r="G261" s="17">
        <f t="shared" si="146"/>
        <v>27892</v>
      </c>
      <c r="H261" s="17">
        <f t="shared" si="146"/>
        <v>50669</v>
      </c>
      <c r="I261" s="18">
        <f t="shared" si="146"/>
        <v>1944438</v>
      </c>
    </row>
    <row r="262" spans="1:9" s="8" customFormat="1" ht="14.1" customHeight="1" x14ac:dyDescent="0.2">
      <c r="A262" s="177">
        <v>2317</v>
      </c>
      <c r="B262" s="168" t="s">
        <v>163</v>
      </c>
      <c r="C262" s="157">
        <v>3141</v>
      </c>
      <c r="D262" s="19">
        <v>436694</v>
      </c>
      <c r="E262" s="20">
        <v>5200</v>
      </c>
      <c r="F262" s="20">
        <v>149360</v>
      </c>
      <c r="G262" s="20">
        <v>8734</v>
      </c>
      <c r="H262" s="20">
        <v>6344</v>
      </c>
      <c r="I262" s="21">
        <v>606332</v>
      </c>
    </row>
    <row r="263" spans="1:9" s="8" customFormat="1" ht="14.1" customHeight="1" x14ac:dyDescent="0.2">
      <c r="A263" s="178">
        <f t="shared" ref="A263" si="147">A262</f>
        <v>2317</v>
      </c>
      <c r="B263" s="169" t="s">
        <v>164</v>
      </c>
      <c r="C263" s="158"/>
      <c r="D263" s="16">
        <f t="shared" ref="D263:I263" si="148">SUM(D262:D262)</f>
        <v>436694</v>
      </c>
      <c r="E263" s="17">
        <f t="shared" si="148"/>
        <v>5200</v>
      </c>
      <c r="F263" s="17">
        <f t="shared" si="148"/>
        <v>149360</v>
      </c>
      <c r="G263" s="17">
        <f t="shared" si="148"/>
        <v>8734</v>
      </c>
      <c r="H263" s="17">
        <f t="shared" si="148"/>
        <v>6344</v>
      </c>
      <c r="I263" s="18">
        <f t="shared" si="148"/>
        <v>606332</v>
      </c>
    </row>
    <row r="264" spans="1:9" s="8" customFormat="1" ht="14.1" customHeight="1" x14ac:dyDescent="0.2">
      <c r="A264" s="177">
        <v>2461</v>
      </c>
      <c r="B264" s="168" t="s">
        <v>165</v>
      </c>
      <c r="C264" s="157">
        <v>3111</v>
      </c>
      <c r="D264" s="19">
        <v>142478</v>
      </c>
      <c r="E264" s="20">
        <v>-5333</v>
      </c>
      <c r="F264" s="20">
        <v>46355</v>
      </c>
      <c r="G264" s="20">
        <v>2850</v>
      </c>
      <c r="H264" s="20">
        <v>2334</v>
      </c>
      <c r="I264" s="21">
        <v>188684</v>
      </c>
    </row>
    <row r="265" spans="1:9" s="8" customFormat="1" ht="14.1" customHeight="1" x14ac:dyDescent="0.2">
      <c r="A265" s="177">
        <v>2461</v>
      </c>
      <c r="B265" s="168" t="s">
        <v>165</v>
      </c>
      <c r="C265" s="157">
        <v>3117</v>
      </c>
      <c r="D265" s="19">
        <v>254046</v>
      </c>
      <c r="E265" s="20">
        <v>1067</v>
      </c>
      <c r="F265" s="20">
        <v>86228</v>
      </c>
      <c r="G265" s="20">
        <v>5080</v>
      </c>
      <c r="H265" s="20">
        <v>9000</v>
      </c>
      <c r="I265" s="21">
        <v>355421</v>
      </c>
    </row>
    <row r="266" spans="1:9" s="8" customFormat="1" ht="14.1" customHeight="1" x14ac:dyDescent="0.2">
      <c r="A266" s="177">
        <v>2461</v>
      </c>
      <c r="B266" s="168" t="s">
        <v>165</v>
      </c>
      <c r="C266" s="157">
        <v>3141</v>
      </c>
      <c r="D266" s="19">
        <v>52620</v>
      </c>
      <c r="E266" s="20">
        <v>0</v>
      </c>
      <c r="F266" s="20">
        <v>17786</v>
      </c>
      <c r="G266" s="20">
        <v>1052</v>
      </c>
      <c r="H266" s="20">
        <v>357</v>
      </c>
      <c r="I266" s="21">
        <v>71815</v>
      </c>
    </row>
    <row r="267" spans="1:9" s="8" customFormat="1" ht="14.1" customHeight="1" x14ac:dyDescent="0.2">
      <c r="A267" s="177">
        <v>2461</v>
      </c>
      <c r="B267" s="168" t="s">
        <v>165</v>
      </c>
      <c r="C267" s="157">
        <v>3143</v>
      </c>
      <c r="D267" s="19">
        <v>56234</v>
      </c>
      <c r="E267" s="20">
        <v>0</v>
      </c>
      <c r="F267" s="20">
        <v>19006</v>
      </c>
      <c r="G267" s="20">
        <v>1126</v>
      </c>
      <c r="H267" s="20">
        <v>90</v>
      </c>
      <c r="I267" s="21">
        <v>76456</v>
      </c>
    </row>
    <row r="268" spans="1:9" s="8" customFormat="1" ht="14.1" customHeight="1" x14ac:dyDescent="0.2">
      <c r="A268" s="178">
        <f t="shared" ref="A268" si="149">A267</f>
        <v>2461</v>
      </c>
      <c r="B268" s="169" t="s">
        <v>166</v>
      </c>
      <c r="C268" s="158"/>
      <c r="D268" s="16">
        <f t="shared" ref="D268:I268" si="150">SUM(D264:D267)</f>
        <v>505378</v>
      </c>
      <c r="E268" s="17">
        <f t="shared" si="150"/>
        <v>-4266</v>
      </c>
      <c r="F268" s="17">
        <f t="shared" si="150"/>
        <v>169375</v>
      </c>
      <c r="G268" s="17">
        <f t="shared" si="150"/>
        <v>10108</v>
      </c>
      <c r="H268" s="17">
        <f t="shared" si="150"/>
        <v>11781</v>
      </c>
      <c r="I268" s="18">
        <f t="shared" si="150"/>
        <v>692376</v>
      </c>
    </row>
    <row r="269" spans="1:9" s="8" customFormat="1" ht="14.1" customHeight="1" x14ac:dyDescent="0.2">
      <c r="A269" s="177">
        <v>2460</v>
      </c>
      <c r="B269" s="168" t="s">
        <v>167</v>
      </c>
      <c r="C269" s="157">
        <v>3113</v>
      </c>
      <c r="D269" s="19">
        <v>3999290</v>
      </c>
      <c r="E269" s="20">
        <v>0</v>
      </c>
      <c r="F269" s="20">
        <v>1351760</v>
      </c>
      <c r="G269" s="20">
        <v>79986</v>
      </c>
      <c r="H269" s="20">
        <v>240284</v>
      </c>
      <c r="I269" s="21">
        <v>5671320</v>
      </c>
    </row>
    <row r="270" spans="1:9" s="8" customFormat="1" ht="14.1" customHeight="1" x14ac:dyDescent="0.2">
      <c r="A270" s="177">
        <v>2460</v>
      </c>
      <c r="B270" s="168" t="s">
        <v>167</v>
      </c>
      <c r="C270" s="157">
        <v>3143</v>
      </c>
      <c r="D270" s="19">
        <v>279448</v>
      </c>
      <c r="E270" s="20">
        <v>0</v>
      </c>
      <c r="F270" s="20">
        <v>94454</v>
      </c>
      <c r="G270" s="20">
        <v>5589</v>
      </c>
      <c r="H270" s="20">
        <v>640</v>
      </c>
      <c r="I270" s="21">
        <v>380131</v>
      </c>
    </row>
    <row r="271" spans="1:9" s="8" customFormat="1" ht="14.1" customHeight="1" x14ac:dyDescent="0.2">
      <c r="A271" s="178">
        <f t="shared" ref="A271" si="151">A270</f>
        <v>2460</v>
      </c>
      <c r="B271" s="169" t="s">
        <v>168</v>
      </c>
      <c r="C271" s="158"/>
      <c r="D271" s="16">
        <f t="shared" ref="D271:I271" si="152">SUM(D269:D270)</f>
        <v>4278738</v>
      </c>
      <c r="E271" s="17">
        <f t="shared" si="152"/>
        <v>0</v>
      </c>
      <c r="F271" s="17">
        <f t="shared" si="152"/>
        <v>1446214</v>
      </c>
      <c r="G271" s="17">
        <f t="shared" si="152"/>
        <v>85575</v>
      </c>
      <c r="H271" s="17">
        <f t="shared" si="152"/>
        <v>240924</v>
      </c>
      <c r="I271" s="18">
        <f t="shared" si="152"/>
        <v>6051451</v>
      </c>
    </row>
    <row r="272" spans="1:9" s="8" customFormat="1" ht="14.1" customHeight="1" x14ac:dyDescent="0.2">
      <c r="A272" s="177">
        <v>2324</v>
      </c>
      <c r="B272" s="168" t="s">
        <v>169</v>
      </c>
      <c r="C272" s="157">
        <v>3111</v>
      </c>
      <c r="D272" s="19">
        <v>1184019</v>
      </c>
      <c r="E272" s="20">
        <v>28200</v>
      </c>
      <c r="F272" s="20">
        <v>409731</v>
      </c>
      <c r="G272" s="20">
        <v>23681</v>
      </c>
      <c r="H272" s="20">
        <v>17034</v>
      </c>
      <c r="I272" s="21">
        <v>1662665</v>
      </c>
    </row>
    <row r="273" spans="1:9" s="8" customFormat="1" ht="14.1" customHeight="1" x14ac:dyDescent="0.2">
      <c r="A273" s="177">
        <v>2324</v>
      </c>
      <c r="B273" s="168" t="s">
        <v>169</v>
      </c>
      <c r="C273" s="157">
        <v>3141</v>
      </c>
      <c r="D273" s="19">
        <v>108782</v>
      </c>
      <c r="E273" s="20">
        <v>0</v>
      </c>
      <c r="F273" s="20">
        <v>36769</v>
      </c>
      <c r="G273" s="20">
        <v>2175</v>
      </c>
      <c r="H273" s="20">
        <v>1114</v>
      </c>
      <c r="I273" s="21">
        <v>148840</v>
      </c>
    </row>
    <row r="274" spans="1:9" s="8" customFormat="1" ht="14.1" customHeight="1" x14ac:dyDescent="0.2">
      <c r="A274" s="178">
        <f t="shared" ref="A274" si="153">A273</f>
        <v>2324</v>
      </c>
      <c r="B274" s="169" t="s">
        <v>170</v>
      </c>
      <c r="C274" s="158"/>
      <c r="D274" s="16">
        <f t="shared" ref="D274:I274" si="154">SUM(D272:D273)</f>
        <v>1292801</v>
      </c>
      <c r="E274" s="17">
        <f t="shared" si="154"/>
        <v>28200</v>
      </c>
      <c r="F274" s="17">
        <f t="shared" si="154"/>
        <v>446500</v>
      </c>
      <c r="G274" s="17">
        <f t="shared" si="154"/>
        <v>25856</v>
      </c>
      <c r="H274" s="17">
        <f t="shared" si="154"/>
        <v>18148</v>
      </c>
      <c r="I274" s="18">
        <f t="shared" si="154"/>
        <v>1811505</v>
      </c>
    </row>
    <row r="275" spans="1:9" s="8" customFormat="1" ht="14.1" customHeight="1" x14ac:dyDescent="0.2">
      <c r="A275" s="177">
        <v>2325</v>
      </c>
      <c r="B275" s="168" t="s">
        <v>171</v>
      </c>
      <c r="C275" s="157">
        <v>3113</v>
      </c>
      <c r="D275" s="19">
        <v>2789980</v>
      </c>
      <c r="E275" s="20">
        <v>-5333</v>
      </c>
      <c r="F275" s="20">
        <v>941211</v>
      </c>
      <c r="G275" s="20">
        <v>55800</v>
      </c>
      <c r="H275" s="20">
        <v>162150</v>
      </c>
      <c r="I275" s="21">
        <v>3943808</v>
      </c>
    </row>
    <row r="276" spans="1:9" s="8" customFormat="1" ht="14.1" customHeight="1" x14ac:dyDescent="0.2">
      <c r="A276" s="177">
        <v>2325</v>
      </c>
      <c r="B276" s="168" t="s">
        <v>171</v>
      </c>
      <c r="C276" s="157">
        <v>3141</v>
      </c>
      <c r="D276" s="19">
        <v>247594</v>
      </c>
      <c r="E276" s="20">
        <v>-3333</v>
      </c>
      <c r="F276" s="20">
        <v>82559</v>
      </c>
      <c r="G276" s="20">
        <v>4953</v>
      </c>
      <c r="H276" s="20">
        <v>3715</v>
      </c>
      <c r="I276" s="21">
        <v>335488</v>
      </c>
    </row>
    <row r="277" spans="1:9" s="8" customFormat="1" ht="14.1" customHeight="1" x14ac:dyDescent="0.2">
      <c r="A277" s="177">
        <v>2325</v>
      </c>
      <c r="B277" s="168" t="s">
        <v>171</v>
      </c>
      <c r="C277" s="157">
        <v>3143</v>
      </c>
      <c r="D277" s="19">
        <v>204373</v>
      </c>
      <c r="E277" s="20">
        <v>-400</v>
      </c>
      <c r="F277" s="20">
        <v>68943</v>
      </c>
      <c r="G277" s="20">
        <v>4088</v>
      </c>
      <c r="H277" s="20">
        <v>560</v>
      </c>
      <c r="I277" s="21">
        <v>277564</v>
      </c>
    </row>
    <row r="278" spans="1:9" s="8" customFormat="1" ht="14.1" customHeight="1" x14ac:dyDescent="0.2">
      <c r="A278" s="177">
        <v>2325</v>
      </c>
      <c r="B278" s="168" t="s">
        <v>171</v>
      </c>
      <c r="C278" s="157">
        <v>3231</v>
      </c>
      <c r="D278" s="19">
        <v>244844</v>
      </c>
      <c r="E278" s="20">
        <v>0</v>
      </c>
      <c r="F278" s="20">
        <v>82757</v>
      </c>
      <c r="G278" s="20">
        <v>4897</v>
      </c>
      <c r="H278" s="20">
        <v>1334</v>
      </c>
      <c r="I278" s="21">
        <v>333832</v>
      </c>
    </row>
    <row r="279" spans="1:9" s="8" customFormat="1" ht="14.1" customHeight="1" x14ac:dyDescent="0.2">
      <c r="A279" s="178">
        <f t="shared" ref="A279" si="155">A278</f>
        <v>2325</v>
      </c>
      <c r="B279" s="169" t="s">
        <v>172</v>
      </c>
      <c r="C279" s="158"/>
      <c r="D279" s="16">
        <f t="shared" ref="D279:I279" si="156">SUM(D275:D278)</f>
        <v>3486791</v>
      </c>
      <c r="E279" s="17">
        <f t="shared" si="156"/>
        <v>-9066</v>
      </c>
      <c r="F279" s="17">
        <f t="shared" si="156"/>
        <v>1175470</v>
      </c>
      <c r="G279" s="17">
        <f t="shared" si="156"/>
        <v>69738</v>
      </c>
      <c r="H279" s="17">
        <f t="shared" si="156"/>
        <v>167759</v>
      </c>
      <c r="I279" s="18">
        <f t="shared" si="156"/>
        <v>4890692</v>
      </c>
    </row>
    <row r="280" spans="1:9" s="8" customFormat="1" ht="14.1" customHeight="1" x14ac:dyDescent="0.2">
      <c r="A280" s="177">
        <v>2329</v>
      </c>
      <c r="B280" s="170" t="s">
        <v>173</v>
      </c>
      <c r="C280" s="157">
        <v>3114</v>
      </c>
      <c r="D280" s="19">
        <v>894978</v>
      </c>
      <c r="E280" s="20">
        <v>-17621</v>
      </c>
      <c r="F280" s="20">
        <v>296546</v>
      </c>
      <c r="G280" s="20">
        <v>17900</v>
      </c>
      <c r="H280" s="20">
        <v>19634</v>
      </c>
      <c r="I280" s="21">
        <v>1211437</v>
      </c>
    </row>
    <row r="281" spans="1:9" s="8" customFormat="1" ht="14.1" customHeight="1" x14ac:dyDescent="0.2">
      <c r="A281" s="177">
        <v>2329</v>
      </c>
      <c r="B281" s="170" t="s">
        <v>173</v>
      </c>
      <c r="C281" s="157">
        <v>3141</v>
      </c>
      <c r="D281" s="19">
        <v>7012</v>
      </c>
      <c r="E281" s="20">
        <v>0</v>
      </c>
      <c r="F281" s="20">
        <v>2370</v>
      </c>
      <c r="G281" s="20">
        <v>141</v>
      </c>
      <c r="H281" s="20">
        <v>76</v>
      </c>
      <c r="I281" s="21">
        <v>9599</v>
      </c>
    </row>
    <row r="282" spans="1:9" s="8" customFormat="1" ht="14.1" customHeight="1" x14ac:dyDescent="0.2">
      <c r="A282" s="177">
        <v>2329</v>
      </c>
      <c r="B282" s="170" t="s">
        <v>173</v>
      </c>
      <c r="C282" s="157">
        <v>3143</v>
      </c>
      <c r="D282" s="19">
        <v>114132</v>
      </c>
      <c r="E282" s="20">
        <v>0</v>
      </c>
      <c r="F282" s="20">
        <v>38578</v>
      </c>
      <c r="G282" s="20">
        <v>2283</v>
      </c>
      <c r="H282" s="20">
        <v>65</v>
      </c>
      <c r="I282" s="21">
        <v>155058</v>
      </c>
    </row>
    <row r="283" spans="1:9" s="8" customFormat="1" ht="14.1" customHeight="1" x14ac:dyDescent="0.2">
      <c r="A283" s="178">
        <f t="shared" ref="A283" si="157">A282</f>
        <v>2329</v>
      </c>
      <c r="B283" s="171" t="s">
        <v>173</v>
      </c>
      <c r="C283" s="158"/>
      <c r="D283" s="16">
        <f t="shared" ref="D283:I283" si="158">SUM(D280:D282)</f>
        <v>1016122</v>
      </c>
      <c r="E283" s="17">
        <f t="shared" si="158"/>
        <v>-17621</v>
      </c>
      <c r="F283" s="17">
        <f t="shared" si="158"/>
        <v>337494</v>
      </c>
      <c r="G283" s="17">
        <f t="shared" si="158"/>
        <v>20324</v>
      </c>
      <c r="H283" s="17">
        <f t="shared" si="158"/>
        <v>19775</v>
      </c>
      <c r="I283" s="18">
        <f t="shared" si="158"/>
        <v>1376094</v>
      </c>
    </row>
    <row r="284" spans="1:9" s="8" customFormat="1" ht="14.1" customHeight="1" x14ac:dyDescent="0.2">
      <c r="A284" s="177">
        <v>2406</v>
      </c>
      <c r="B284" s="168" t="s">
        <v>174</v>
      </c>
      <c r="C284" s="157">
        <v>3111</v>
      </c>
      <c r="D284" s="19">
        <v>330300</v>
      </c>
      <c r="E284" s="20">
        <v>0</v>
      </c>
      <c r="F284" s="20">
        <v>111642</v>
      </c>
      <c r="G284" s="20">
        <v>6606</v>
      </c>
      <c r="H284" s="20">
        <v>5250</v>
      </c>
      <c r="I284" s="21">
        <v>453798</v>
      </c>
    </row>
    <row r="285" spans="1:9" s="8" customFormat="1" ht="14.1" customHeight="1" x14ac:dyDescent="0.2">
      <c r="A285" s="177">
        <v>2406</v>
      </c>
      <c r="B285" s="168" t="s">
        <v>174</v>
      </c>
      <c r="C285" s="157">
        <v>3141</v>
      </c>
      <c r="D285" s="19">
        <v>41212</v>
      </c>
      <c r="E285" s="20">
        <v>0</v>
      </c>
      <c r="F285" s="20">
        <v>13930</v>
      </c>
      <c r="G285" s="20">
        <v>825</v>
      </c>
      <c r="H285" s="20">
        <v>270</v>
      </c>
      <c r="I285" s="21">
        <v>56237</v>
      </c>
    </row>
    <row r="286" spans="1:9" s="8" customFormat="1" ht="14.1" customHeight="1" x14ac:dyDescent="0.2">
      <c r="A286" s="178">
        <f t="shared" ref="A286" si="159">A285</f>
        <v>2406</v>
      </c>
      <c r="B286" s="169" t="s">
        <v>175</v>
      </c>
      <c r="C286" s="158"/>
      <c r="D286" s="16">
        <f t="shared" ref="D286:I286" si="160">SUM(D284:D285)</f>
        <v>371512</v>
      </c>
      <c r="E286" s="17">
        <f t="shared" si="160"/>
        <v>0</v>
      </c>
      <c r="F286" s="17">
        <f t="shared" si="160"/>
        <v>125572</v>
      </c>
      <c r="G286" s="17">
        <f t="shared" si="160"/>
        <v>7431</v>
      </c>
      <c r="H286" s="17">
        <f t="shared" si="160"/>
        <v>5520</v>
      </c>
      <c r="I286" s="18">
        <f t="shared" si="160"/>
        <v>510035</v>
      </c>
    </row>
    <row r="287" spans="1:9" s="8" customFormat="1" ht="14.1" customHeight="1" x14ac:dyDescent="0.2">
      <c r="A287" s="177">
        <v>2466</v>
      </c>
      <c r="B287" s="168" t="s">
        <v>176</v>
      </c>
      <c r="C287" s="157">
        <v>3113</v>
      </c>
      <c r="D287" s="19">
        <v>917877</v>
      </c>
      <c r="E287" s="20">
        <v>4000</v>
      </c>
      <c r="F287" s="20">
        <v>311594</v>
      </c>
      <c r="G287" s="20">
        <v>18358</v>
      </c>
      <c r="H287" s="20">
        <v>30250</v>
      </c>
      <c r="I287" s="21">
        <v>1282079</v>
      </c>
    </row>
    <row r="288" spans="1:9" s="8" customFormat="1" ht="14.1" customHeight="1" x14ac:dyDescent="0.2">
      <c r="A288" s="177">
        <v>2466</v>
      </c>
      <c r="B288" s="168" t="s">
        <v>176</v>
      </c>
      <c r="C288" s="157">
        <v>3141</v>
      </c>
      <c r="D288" s="19">
        <v>86284</v>
      </c>
      <c r="E288" s="20">
        <v>0</v>
      </c>
      <c r="F288" s="20">
        <v>29164</v>
      </c>
      <c r="G288" s="20">
        <v>1725</v>
      </c>
      <c r="H288" s="20">
        <v>716</v>
      </c>
      <c r="I288" s="21">
        <v>117889</v>
      </c>
    </row>
    <row r="289" spans="1:9" s="8" customFormat="1" ht="14.1" customHeight="1" x14ac:dyDescent="0.2">
      <c r="A289" s="177">
        <v>2466</v>
      </c>
      <c r="B289" s="168" t="s">
        <v>176</v>
      </c>
      <c r="C289" s="157">
        <v>3143</v>
      </c>
      <c r="D289" s="19">
        <v>40758</v>
      </c>
      <c r="E289" s="20">
        <v>0</v>
      </c>
      <c r="F289" s="20">
        <v>13776</v>
      </c>
      <c r="G289" s="20">
        <v>816</v>
      </c>
      <c r="H289" s="20">
        <v>140</v>
      </c>
      <c r="I289" s="21">
        <v>55490</v>
      </c>
    </row>
    <row r="290" spans="1:9" s="8" customFormat="1" ht="14.1" customHeight="1" x14ac:dyDescent="0.2">
      <c r="A290" s="178">
        <f t="shared" ref="A290" si="161">A289</f>
        <v>2466</v>
      </c>
      <c r="B290" s="169" t="s">
        <v>177</v>
      </c>
      <c r="C290" s="158"/>
      <c r="D290" s="16">
        <f t="shared" ref="D290:I290" si="162">SUM(D287:D289)</f>
        <v>1044919</v>
      </c>
      <c r="E290" s="17">
        <f t="shared" si="162"/>
        <v>4000</v>
      </c>
      <c r="F290" s="17">
        <f t="shared" si="162"/>
        <v>354534</v>
      </c>
      <c r="G290" s="17">
        <f t="shared" si="162"/>
        <v>20899</v>
      </c>
      <c r="H290" s="17">
        <f t="shared" si="162"/>
        <v>31106</v>
      </c>
      <c r="I290" s="18">
        <f t="shared" si="162"/>
        <v>1455458</v>
      </c>
    </row>
    <row r="291" spans="1:9" s="8" customFormat="1" ht="14.1" customHeight="1" x14ac:dyDescent="0.2">
      <c r="A291" s="177">
        <v>2493</v>
      </c>
      <c r="B291" s="168" t="s">
        <v>178</v>
      </c>
      <c r="C291" s="157">
        <v>3111</v>
      </c>
      <c r="D291" s="19">
        <v>809883</v>
      </c>
      <c r="E291" s="20">
        <v>-14349</v>
      </c>
      <c r="F291" s="20">
        <v>268890</v>
      </c>
      <c r="G291" s="20">
        <v>16198</v>
      </c>
      <c r="H291" s="20">
        <v>9800</v>
      </c>
      <c r="I291" s="21">
        <v>1090422</v>
      </c>
    </row>
    <row r="292" spans="1:9" s="8" customFormat="1" ht="14.1" customHeight="1" x14ac:dyDescent="0.2">
      <c r="A292" s="177">
        <v>2493</v>
      </c>
      <c r="B292" s="168" t="s">
        <v>178</v>
      </c>
      <c r="C292" s="157">
        <v>3113</v>
      </c>
      <c r="D292" s="19">
        <v>1786139</v>
      </c>
      <c r="E292" s="20">
        <v>-4667</v>
      </c>
      <c r="F292" s="20">
        <v>602138</v>
      </c>
      <c r="G292" s="20">
        <v>35723</v>
      </c>
      <c r="H292" s="20">
        <v>98509</v>
      </c>
      <c r="I292" s="21">
        <v>2517842</v>
      </c>
    </row>
    <row r="293" spans="1:9" s="8" customFormat="1" ht="14.1" customHeight="1" x14ac:dyDescent="0.2">
      <c r="A293" s="177">
        <v>2493</v>
      </c>
      <c r="B293" s="168" t="s">
        <v>178</v>
      </c>
      <c r="C293" s="157">
        <v>3141</v>
      </c>
      <c r="D293" s="19">
        <v>251763</v>
      </c>
      <c r="E293" s="20">
        <v>-5333</v>
      </c>
      <c r="F293" s="20">
        <v>83293</v>
      </c>
      <c r="G293" s="20">
        <v>5035</v>
      </c>
      <c r="H293" s="20">
        <v>3007</v>
      </c>
      <c r="I293" s="21">
        <v>337765</v>
      </c>
    </row>
    <row r="294" spans="1:9" s="8" customFormat="1" ht="14.1" customHeight="1" x14ac:dyDescent="0.2">
      <c r="A294" s="177">
        <v>2493</v>
      </c>
      <c r="B294" s="168" t="s">
        <v>178</v>
      </c>
      <c r="C294" s="157">
        <v>3143</v>
      </c>
      <c r="D294" s="19">
        <v>189074</v>
      </c>
      <c r="E294" s="20">
        <v>0</v>
      </c>
      <c r="F294" s="20">
        <v>63908</v>
      </c>
      <c r="G294" s="20">
        <v>3782</v>
      </c>
      <c r="H294" s="20">
        <v>350</v>
      </c>
      <c r="I294" s="21">
        <v>257114</v>
      </c>
    </row>
    <row r="295" spans="1:9" s="8" customFormat="1" ht="14.1" customHeight="1" x14ac:dyDescent="0.2">
      <c r="A295" s="178">
        <f t="shared" ref="A295" si="163">A294</f>
        <v>2493</v>
      </c>
      <c r="B295" s="169" t="s">
        <v>179</v>
      </c>
      <c r="C295" s="158"/>
      <c r="D295" s="16">
        <f t="shared" ref="D295:I295" si="164">SUM(D291:D294)</f>
        <v>3036859</v>
      </c>
      <c r="E295" s="17">
        <f t="shared" si="164"/>
        <v>-24349</v>
      </c>
      <c r="F295" s="17">
        <f t="shared" si="164"/>
        <v>1018229</v>
      </c>
      <c r="G295" s="17">
        <f t="shared" si="164"/>
        <v>60738</v>
      </c>
      <c r="H295" s="17">
        <f t="shared" si="164"/>
        <v>111666</v>
      </c>
      <c r="I295" s="18">
        <f t="shared" si="164"/>
        <v>4203143</v>
      </c>
    </row>
    <row r="296" spans="1:9" s="8" customFormat="1" ht="14.1" customHeight="1" x14ac:dyDescent="0.2">
      <c r="A296" s="177">
        <v>2445</v>
      </c>
      <c r="B296" s="168" t="s">
        <v>180</v>
      </c>
      <c r="C296" s="157">
        <v>3111</v>
      </c>
      <c r="D296" s="19">
        <v>284927</v>
      </c>
      <c r="E296" s="20">
        <v>0</v>
      </c>
      <c r="F296" s="20">
        <v>96306</v>
      </c>
      <c r="G296" s="20">
        <v>5698</v>
      </c>
      <c r="H296" s="20">
        <v>5016</v>
      </c>
      <c r="I296" s="21">
        <v>391947</v>
      </c>
    </row>
    <row r="297" spans="1:9" s="8" customFormat="1" ht="14.1" customHeight="1" x14ac:dyDescent="0.2">
      <c r="A297" s="177">
        <v>2445</v>
      </c>
      <c r="B297" s="168" t="s">
        <v>180</v>
      </c>
      <c r="C297" s="157">
        <v>3117</v>
      </c>
      <c r="D297" s="19">
        <v>538326</v>
      </c>
      <c r="E297" s="20">
        <v>24320</v>
      </c>
      <c r="F297" s="20">
        <v>190174</v>
      </c>
      <c r="G297" s="20">
        <v>10766</v>
      </c>
      <c r="H297" s="20">
        <v>18500</v>
      </c>
      <c r="I297" s="21">
        <v>782086</v>
      </c>
    </row>
    <row r="298" spans="1:9" s="8" customFormat="1" ht="14.1" customHeight="1" x14ac:dyDescent="0.2">
      <c r="A298" s="177">
        <v>2445</v>
      </c>
      <c r="B298" s="168" t="s">
        <v>180</v>
      </c>
      <c r="C298" s="157">
        <v>3141</v>
      </c>
      <c r="D298" s="19">
        <v>106382</v>
      </c>
      <c r="E298" s="20">
        <v>0</v>
      </c>
      <c r="F298" s="20">
        <v>35956</v>
      </c>
      <c r="G298" s="20">
        <v>2127</v>
      </c>
      <c r="H298" s="20">
        <v>754</v>
      </c>
      <c r="I298" s="21">
        <v>145219</v>
      </c>
    </row>
    <row r="299" spans="1:9" s="8" customFormat="1" ht="14.1" customHeight="1" x14ac:dyDescent="0.2">
      <c r="A299" s="177">
        <v>2445</v>
      </c>
      <c r="B299" s="168" t="s">
        <v>180</v>
      </c>
      <c r="C299" s="157">
        <v>3143</v>
      </c>
      <c r="D299" s="19">
        <v>69845</v>
      </c>
      <c r="E299" s="20">
        <v>0</v>
      </c>
      <c r="F299" s="20">
        <v>23607</v>
      </c>
      <c r="G299" s="20">
        <v>1397</v>
      </c>
      <c r="H299" s="20">
        <v>125</v>
      </c>
      <c r="I299" s="21">
        <v>94974</v>
      </c>
    </row>
    <row r="300" spans="1:9" s="8" customFormat="1" ht="14.1" customHeight="1" x14ac:dyDescent="0.2">
      <c r="A300" s="178">
        <f t="shared" ref="A300" si="165">A299</f>
        <v>2445</v>
      </c>
      <c r="B300" s="169" t="s">
        <v>181</v>
      </c>
      <c r="C300" s="158"/>
      <c r="D300" s="16">
        <f t="shared" ref="D300:I300" si="166">SUM(D296:D299)</f>
        <v>999480</v>
      </c>
      <c r="E300" s="17">
        <f t="shared" si="166"/>
        <v>24320</v>
      </c>
      <c r="F300" s="17">
        <f t="shared" si="166"/>
        <v>346043</v>
      </c>
      <c r="G300" s="17">
        <f t="shared" si="166"/>
        <v>19988</v>
      </c>
      <c r="H300" s="17">
        <f t="shared" si="166"/>
        <v>24395</v>
      </c>
      <c r="I300" s="18">
        <f t="shared" si="166"/>
        <v>1414226</v>
      </c>
    </row>
    <row r="301" spans="1:9" s="8" customFormat="1" ht="14.1" customHeight="1" x14ac:dyDescent="0.2">
      <c r="A301" s="177">
        <v>2495</v>
      </c>
      <c r="B301" s="168" t="s">
        <v>182</v>
      </c>
      <c r="C301" s="157">
        <v>3111</v>
      </c>
      <c r="D301" s="19">
        <v>408668</v>
      </c>
      <c r="E301" s="20">
        <v>0</v>
      </c>
      <c r="F301" s="20">
        <v>138130</v>
      </c>
      <c r="G301" s="20">
        <v>8173</v>
      </c>
      <c r="H301" s="20">
        <v>7466</v>
      </c>
      <c r="I301" s="21">
        <v>562437</v>
      </c>
    </row>
    <row r="302" spans="1:9" s="8" customFormat="1" ht="14.1" customHeight="1" x14ac:dyDescent="0.2">
      <c r="A302" s="177">
        <v>2495</v>
      </c>
      <c r="B302" s="168" t="s">
        <v>182</v>
      </c>
      <c r="C302" s="157">
        <v>3113</v>
      </c>
      <c r="D302" s="19">
        <v>1433373</v>
      </c>
      <c r="E302" s="20">
        <v>5333</v>
      </c>
      <c r="F302" s="20">
        <v>486284</v>
      </c>
      <c r="G302" s="20">
        <v>28669</v>
      </c>
      <c r="H302" s="20">
        <v>79534</v>
      </c>
      <c r="I302" s="21">
        <v>2033193</v>
      </c>
    </row>
    <row r="303" spans="1:9" s="8" customFormat="1" ht="14.1" customHeight="1" x14ac:dyDescent="0.2">
      <c r="A303" s="177">
        <v>2495</v>
      </c>
      <c r="B303" s="168" t="s">
        <v>182</v>
      </c>
      <c r="C303" s="157">
        <v>3141</v>
      </c>
      <c r="D303" s="19">
        <v>199564</v>
      </c>
      <c r="E303" s="20">
        <v>0</v>
      </c>
      <c r="F303" s="20">
        <v>67452</v>
      </c>
      <c r="G303" s="20">
        <v>3991</v>
      </c>
      <c r="H303" s="20">
        <v>2534</v>
      </c>
      <c r="I303" s="21">
        <v>273541</v>
      </c>
    </row>
    <row r="304" spans="1:9" s="8" customFormat="1" ht="14.1" customHeight="1" x14ac:dyDescent="0.2">
      <c r="A304" s="177">
        <v>2495</v>
      </c>
      <c r="B304" s="168" t="s">
        <v>182</v>
      </c>
      <c r="C304" s="157">
        <v>3143</v>
      </c>
      <c r="D304" s="19">
        <v>201546</v>
      </c>
      <c r="E304" s="20">
        <v>0</v>
      </c>
      <c r="F304" s="20">
        <v>68122</v>
      </c>
      <c r="G304" s="20">
        <v>4030</v>
      </c>
      <c r="H304" s="20">
        <v>470</v>
      </c>
      <c r="I304" s="21">
        <v>274168</v>
      </c>
    </row>
    <row r="305" spans="1:9" s="8" customFormat="1" ht="14.1" customHeight="1" x14ac:dyDescent="0.2">
      <c r="A305" s="178">
        <f t="shared" ref="A305" si="167">A304</f>
        <v>2495</v>
      </c>
      <c r="B305" s="169" t="s">
        <v>183</v>
      </c>
      <c r="C305" s="158"/>
      <c r="D305" s="16">
        <f t="shared" ref="D305:I305" si="168">SUM(D301:D304)</f>
        <v>2243151</v>
      </c>
      <c r="E305" s="17">
        <f t="shared" si="168"/>
        <v>5333</v>
      </c>
      <c r="F305" s="17">
        <f t="shared" si="168"/>
        <v>759988</v>
      </c>
      <c r="G305" s="17">
        <f t="shared" si="168"/>
        <v>44863</v>
      </c>
      <c r="H305" s="17">
        <f t="shared" si="168"/>
        <v>90004</v>
      </c>
      <c r="I305" s="18">
        <f t="shared" si="168"/>
        <v>3143339</v>
      </c>
    </row>
    <row r="306" spans="1:9" s="8" customFormat="1" ht="14.1" customHeight="1" x14ac:dyDescent="0.2">
      <c r="A306" s="177">
        <v>2305</v>
      </c>
      <c r="B306" s="168" t="s">
        <v>184</v>
      </c>
      <c r="C306" s="157">
        <v>3111</v>
      </c>
      <c r="D306" s="19">
        <v>255267</v>
      </c>
      <c r="E306" s="20">
        <v>0</v>
      </c>
      <c r="F306" s="20">
        <v>86280</v>
      </c>
      <c r="G306" s="20">
        <v>5105</v>
      </c>
      <c r="H306" s="20">
        <v>4200</v>
      </c>
      <c r="I306" s="21">
        <v>350852</v>
      </c>
    </row>
    <row r="307" spans="1:9" s="8" customFormat="1" ht="14.1" customHeight="1" x14ac:dyDescent="0.2">
      <c r="A307" s="177">
        <v>2305</v>
      </c>
      <c r="B307" s="168" t="s">
        <v>184</v>
      </c>
      <c r="C307" s="157">
        <v>3117</v>
      </c>
      <c r="D307" s="19">
        <v>496666</v>
      </c>
      <c r="E307" s="20">
        <v>6667</v>
      </c>
      <c r="F307" s="20">
        <v>170126</v>
      </c>
      <c r="G307" s="20">
        <v>9934</v>
      </c>
      <c r="H307" s="20">
        <v>18750</v>
      </c>
      <c r="I307" s="21">
        <v>702143</v>
      </c>
    </row>
    <row r="308" spans="1:9" s="8" customFormat="1" ht="14.1" customHeight="1" x14ac:dyDescent="0.2">
      <c r="A308" s="177">
        <v>2305</v>
      </c>
      <c r="B308" s="168" t="s">
        <v>184</v>
      </c>
      <c r="C308" s="157">
        <v>3141</v>
      </c>
      <c r="D308" s="19">
        <v>88656</v>
      </c>
      <c r="E308" s="20">
        <v>0</v>
      </c>
      <c r="F308" s="20">
        <v>29966</v>
      </c>
      <c r="G308" s="20">
        <v>1774</v>
      </c>
      <c r="H308" s="20">
        <v>850</v>
      </c>
      <c r="I308" s="21">
        <v>121246</v>
      </c>
    </row>
    <row r="309" spans="1:9" s="8" customFormat="1" ht="14.1" customHeight="1" x14ac:dyDescent="0.2">
      <c r="A309" s="177">
        <v>2305</v>
      </c>
      <c r="B309" s="168" t="s">
        <v>184</v>
      </c>
      <c r="C309" s="157">
        <v>3143</v>
      </c>
      <c r="D309" s="19">
        <v>68222</v>
      </c>
      <c r="E309" s="20">
        <v>0</v>
      </c>
      <c r="F309" s="20">
        <v>23059</v>
      </c>
      <c r="G309" s="20">
        <v>1364</v>
      </c>
      <c r="H309" s="20">
        <v>125</v>
      </c>
      <c r="I309" s="21">
        <v>92770</v>
      </c>
    </row>
    <row r="310" spans="1:9" s="8" customFormat="1" ht="14.1" customHeight="1" x14ac:dyDescent="0.2">
      <c r="A310" s="178">
        <f t="shared" ref="A310" si="169">A309</f>
        <v>2305</v>
      </c>
      <c r="B310" s="169" t="s">
        <v>185</v>
      </c>
      <c r="C310" s="158"/>
      <c r="D310" s="16">
        <f t="shared" ref="D310:I310" si="170">SUM(D306:D309)</f>
        <v>908811</v>
      </c>
      <c r="E310" s="17">
        <f t="shared" si="170"/>
        <v>6667</v>
      </c>
      <c r="F310" s="17">
        <f t="shared" si="170"/>
        <v>309431</v>
      </c>
      <c r="G310" s="17">
        <f t="shared" si="170"/>
        <v>18177</v>
      </c>
      <c r="H310" s="17">
        <f t="shared" si="170"/>
        <v>23925</v>
      </c>
      <c r="I310" s="18">
        <f t="shared" si="170"/>
        <v>1267011</v>
      </c>
    </row>
    <row r="311" spans="1:9" s="8" customFormat="1" ht="14.1" customHeight="1" x14ac:dyDescent="0.2">
      <c r="A311" s="177">
        <v>2498</v>
      </c>
      <c r="B311" s="168" t="s">
        <v>186</v>
      </c>
      <c r="C311" s="157">
        <v>3111</v>
      </c>
      <c r="D311" s="19">
        <v>422986</v>
      </c>
      <c r="E311" s="20">
        <v>21333</v>
      </c>
      <c r="F311" s="20">
        <v>150179</v>
      </c>
      <c r="G311" s="20">
        <v>8459</v>
      </c>
      <c r="H311" s="20">
        <v>7816</v>
      </c>
      <c r="I311" s="21">
        <v>610773</v>
      </c>
    </row>
    <row r="312" spans="1:9" s="8" customFormat="1" ht="14.1" customHeight="1" x14ac:dyDescent="0.2">
      <c r="A312" s="177">
        <v>2498</v>
      </c>
      <c r="B312" s="168" t="s">
        <v>186</v>
      </c>
      <c r="C312" s="157">
        <v>3113</v>
      </c>
      <c r="D312" s="19">
        <v>2124319</v>
      </c>
      <c r="E312" s="20">
        <v>-12000</v>
      </c>
      <c r="F312" s="20">
        <v>713964</v>
      </c>
      <c r="G312" s="20">
        <v>42486</v>
      </c>
      <c r="H312" s="20">
        <v>93566</v>
      </c>
      <c r="I312" s="21">
        <v>2962335</v>
      </c>
    </row>
    <row r="313" spans="1:9" s="8" customFormat="1" ht="14.1" customHeight="1" x14ac:dyDescent="0.2">
      <c r="A313" s="177">
        <v>2498</v>
      </c>
      <c r="B313" s="168" t="s">
        <v>186</v>
      </c>
      <c r="C313" s="157">
        <v>3141</v>
      </c>
      <c r="D313" s="19">
        <v>262106</v>
      </c>
      <c r="E313" s="20">
        <v>0</v>
      </c>
      <c r="F313" s="20">
        <v>88593</v>
      </c>
      <c r="G313" s="20">
        <v>5242</v>
      </c>
      <c r="H313" s="20">
        <v>2824</v>
      </c>
      <c r="I313" s="21">
        <v>358765</v>
      </c>
    </row>
    <row r="314" spans="1:9" s="8" customFormat="1" ht="14.1" customHeight="1" x14ac:dyDescent="0.2">
      <c r="A314" s="177">
        <v>2498</v>
      </c>
      <c r="B314" s="168" t="s">
        <v>186</v>
      </c>
      <c r="C314" s="157">
        <v>3143</v>
      </c>
      <c r="D314" s="19">
        <v>150230</v>
      </c>
      <c r="E314" s="20">
        <v>0</v>
      </c>
      <c r="F314" s="20">
        <v>50778</v>
      </c>
      <c r="G314" s="20">
        <v>3004</v>
      </c>
      <c r="H314" s="20">
        <v>340</v>
      </c>
      <c r="I314" s="21">
        <v>204352</v>
      </c>
    </row>
    <row r="315" spans="1:9" s="8" customFormat="1" ht="14.1" customHeight="1" x14ac:dyDescent="0.2">
      <c r="A315" s="178">
        <f t="shared" ref="A315" si="171">A314</f>
        <v>2498</v>
      </c>
      <c r="B315" s="169" t="s">
        <v>187</v>
      </c>
      <c r="C315" s="158"/>
      <c r="D315" s="16">
        <f t="shared" ref="D315:I315" si="172">SUM(D311:D314)</f>
        <v>2959641</v>
      </c>
      <c r="E315" s="17">
        <f t="shared" si="172"/>
        <v>9333</v>
      </c>
      <c r="F315" s="17">
        <f t="shared" si="172"/>
        <v>1003514</v>
      </c>
      <c r="G315" s="17">
        <f t="shared" si="172"/>
        <v>59191</v>
      </c>
      <c r="H315" s="17">
        <f t="shared" si="172"/>
        <v>104546</v>
      </c>
      <c r="I315" s="18">
        <f t="shared" si="172"/>
        <v>4136225</v>
      </c>
    </row>
    <row r="316" spans="1:9" s="8" customFormat="1" ht="14.1" customHeight="1" x14ac:dyDescent="0.2">
      <c r="A316" s="177">
        <v>2499</v>
      </c>
      <c r="B316" s="168" t="s">
        <v>188</v>
      </c>
      <c r="C316" s="157">
        <v>3111</v>
      </c>
      <c r="D316" s="19">
        <v>273809</v>
      </c>
      <c r="E316" s="20">
        <v>0</v>
      </c>
      <c r="F316" s="20">
        <v>92547</v>
      </c>
      <c r="G316" s="20">
        <v>5476</v>
      </c>
      <c r="H316" s="20">
        <v>3266</v>
      </c>
      <c r="I316" s="21">
        <v>375098</v>
      </c>
    </row>
    <row r="317" spans="1:9" s="8" customFormat="1" ht="14.1" customHeight="1" x14ac:dyDescent="0.2">
      <c r="A317" s="177">
        <v>2499</v>
      </c>
      <c r="B317" s="168" t="s">
        <v>188</v>
      </c>
      <c r="C317" s="157">
        <v>3117</v>
      </c>
      <c r="D317" s="19">
        <v>487459</v>
      </c>
      <c r="E317" s="20">
        <v>0</v>
      </c>
      <c r="F317" s="20">
        <v>164761</v>
      </c>
      <c r="G317" s="20">
        <v>9749</v>
      </c>
      <c r="H317" s="20">
        <v>21000</v>
      </c>
      <c r="I317" s="21">
        <v>682969</v>
      </c>
    </row>
    <row r="318" spans="1:9" s="8" customFormat="1" ht="14.1" customHeight="1" x14ac:dyDescent="0.2">
      <c r="A318" s="177">
        <v>2499</v>
      </c>
      <c r="B318" s="168" t="s">
        <v>188</v>
      </c>
      <c r="C318" s="157">
        <v>3141</v>
      </c>
      <c r="D318" s="19">
        <v>108390</v>
      </c>
      <c r="E318" s="20">
        <v>0</v>
      </c>
      <c r="F318" s="20">
        <v>36637</v>
      </c>
      <c r="G318" s="20">
        <v>2169</v>
      </c>
      <c r="H318" s="20">
        <v>676</v>
      </c>
      <c r="I318" s="21">
        <v>147872</v>
      </c>
    </row>
    <row r="319" spans="1:9" s="8" customFormat="1" ht="14.1" customHeight="1" x14ac:dyDescent="0.2">
      <c r="A319" s="177">
        <v>2499</v>
      </c>
      <c r="B319" s="168" t="s">
        <v>188</v>
      </c>
      <c r="C319" s="157">
        <v>3143</v>
      </c>
      <c r="D319" s="19">
        <v>100234</v>
      </c>
      <c r="E319" s="20">
        <v>0</v>
      </c>
      <c r="F319" s="20">
        <v>33878</v>
      </c>
      <c r="G319" s="20">
        <v>2006</v>
      </c>
      <c r="H319" s="20">
        <v>200</v>
      </c>
      <c r="I319" s="21">
        <v>136318</v>
      </c>
    </row>
    <row r="320" spans="1:9" s="8" customFormat="1" ht="14.1" customHeight="1" x14ac:dyDescent="0.2">
      <c r="A320" s="178">
        <f t="shared" ref="A320" si="173">A319</f>
        <v>2499</v>
      </c>
      <c r="B320" s="169" t="s">
        <v>189</v>
      </c>
      <c r="C320" s="158"/>
      <c r="D320" s="16">
        <f t="shared" ref="D320:I320" si="174">SUM(D316:D319)</f>
        <v>969892</v>
      </c>
      <c r="E320" s="17">
        <f t="shared" si="174"/>
        <v>0</v>
      </c>
      <c r="F320" s="17">
        <f t="shared" si="174"/>
        <v>327823</v>
      </c>
      <c r="G320" s="17">
        <f t="shared" si="174"/>
        <v>19400</v>
      </c>
      <c r="H320" s="17">
        <f t="shared" si="174"/>
        <v>25142</v>
      </c>
      <c r="I320" s="18">
        <f t="shared" si="174"/>
        <v>1342257</v>
      </c>
    </row>
    <row r="321" spans="1:9" s="8" customFormat="1" ht="14.1" customHeight="1" x14ac:dyDescent="0.2">
      <c r="A321" s="179">
        <v>2331</v>
      </c>
      <c r="B321" s="168" t="s">
        <v>190</v>
      </c>
      <c r="C321" s="157">
        <v>3111</v>
      </c>
      <c r="D321" s="19">
        <v>171294</v>
      </c>
      <c r="E321" s="20">
        <v>0</v>
      </c>
      <c r="F321" s="20">
        <v>57898</v>
      </c>
      <c r="G321" s="20">
        <v>3426</v>
      </c>
      <c r="H321" s="20">
        <v>22335</v>
      </c>
      <c r="I321" s="21">
        <v>254953</v>
      </c>
    </row>
    <row r="322" spans="1:9" s="8" customFormat="1" ht="14.1" customHeight="1" x14ac:dyDescent="0.2">
      <c r="A322" s="180">
        <v>2331</v>
      </c>
      <c r="B322" s="168" t="s">
        <v>190</v>
      </c>
      <c r="C322" s="157">
        <v>3141</v>
      </c>
      <c r="D322" s="19">
        <v>36757</v>
      </c>
      <c r="E322" s="20">
        <v>0</v>
      </c>
      <c r="F322" s="20">
        <v>12424</v>
      </c>
      <c r="G322" s="20">
        <v>735</v>
      </c>
      <c r="H322" s="20">
        <v>194</v>
      </c>
      <c r="I322" s="21">
        <v>50110</v>
      </c>
    </row>
    <row r="323" spans="1:9" s="8" customFormat="1" ht="14.1" customHeight="1" x14ac:dyDescent="0.2">
      <c r="A323" s="181">
        <v>2331</v>
      </c>
      <c r="B323" s="169" t="s">
        <v>191</v>
      </c>
      <c r="C323" s="159"/>
      <c r="D323" s="16">
        <f t="shared" ref="D323:I323" si="175">SUM(D321:D322)</f>
        <v>208051</v>
      </c>
      <c r="E323" s="17">
        <f t="shared" si="175"/>
        <v>0</v>
      </c>
      <c r="F323" s="17">
        <f t="shared" si="175"/>
        <v>70322</v>
      </c>
      <c r="G323" s="17">
        <f t="shared" si="175"/>
        <v>4161</v>
      </c>
      <c r="H323" s="17">
        <f t="shared" si="175"/>
        <v>22529</v>
      </c>
      <c r="I323" s="18">
        <f t="shared" si="175"/>
        <v>305063</v>
      </c>
    </row>
    <row r="324" spans="1:9" s="8" customFormat="1" ht="14.1" customHeight="1" x14ac:dyDescent="0.2">
      <c r="A324" s="179">
        <v>2332</v>
      </c>
      <c r="B324" s="168" t="s">
        <v>192</v>
      </c>
      <c r="C324" s="157">
        <v>3111</v>
      </c>
      <c r="D324" s="19">
        <v>397390</v>
      </c>
      <c r="E324" s="20">
        <v>0</v>
      </c>
      <c r="F324" s="20">
        <v>134318</v>
      </c>
      <c r="G324" s="20">
        <v>7948</v>
      </c>
      <c r="H324" s="20">
        <v>29167</v>
      </c>
      <c r="I324" s="21">
        <v>568823</v>
      </c>
    </row>
    <row r="325" spans="1:9" s="8" customFormat="1" ht="14.1" customHeight="1" x14ac:dyDescent="0.2">
      <c r="A325" s="180">
        <v>2332</v>
      </c>
      <c r="B325" s="168" t="s">
        <v>192</v>
      </c>
      <c r="C325" s="157">
        <v>3141</v>
      </c>
      <c r="D325" s="19">
        <v>24902</v>
      </c>
      <c r="E325" s="20">
        <v>0</v>
      </c>
      <c r="F325" s="20">
        <v>8417</v>
      </c>
      <c r="G325" s="20">
        <v>498</v>
      </c>
      <c r="H325" s="20">
        <v>-317</v>
      </c>
      <c r="I325" s="21">
        <v>33500</v>
      </c>
    </row>
    <row r="326" spans="1:9" s="8" customFormat="1" ht="14.1" customHeight="1" thickBot="1" x14ac:dyDescent="0.25">
      <c r="A326" s="178">
        <v>2332</v>
      </c>
      <c r="B326" s="169" t="s">
        <v>193</v>
      </c>
      <c r="C326" s="158"/>
      <c r="D326" s="22">
        <f t="shared" ref="D326:I326" si="176">SUM(D324:D325)</f>
        <v>422292</v>
      </c>
      <c r="E326" s="23">
        <f t="shared" si="176"/>
        <v>0</v>
      </c>
      <c r="F326" s="23">
        <f t="shared" si="176"/>
        <v>142735</v>
      </c>
      <c r="G326" s="23">
        <f t="shared" si="176"/>
        <v>8446</v>
      </c>
      <c r="H326" s="23">
        <f t="shared" si="176"/>
        <v>28850</v>
      </c>
      <c r="I326" s="24">
        <f t="shared" si="176"/>
        <v>602323</v>
      </c>
    </row>
    <row r="327" spans="1:9" s="8" customFormat="1" ht="14.1" customHeight="1" thickBot="1" x14ac:dyDescent="0.25">
      <c r="A327" s="160"/>
      <c r="B327" s="172" t="s">
        <v>720</v>
      </c>
      <c r="C327" s="160"/>
      <c r="D327" s="25">
        <f t="shared" ref="D327:I327" si="177">D326+D323+D320+D315+D310+D305+D300+D295+D290+D286+D283+D279+D274+D271+D268+D263+D261+D258+D253+D250+D245+D241+D236+D233+D230+D227+D225+D221+D218+D213+D208+D206+D202+D199+D194+D191+D187+D184+D181+D179+D175+D171+D167+D163+D159+D155+D151+D146+D142+D138+D134+D129+D125+D122+D118+D115+D111+D107+D103+D98+D93+D90+D87+D84+D81+D78+D75+D72+D69+D66+D63+D60+D57+D54+D51+D48+D45+D42+D39+D36+D33+D30+D27+D24+D21+D18+D15+D12+D9+D6</f>
        <v>159612858</v>
      </c>
      <c r="E327" s="26">
        <f t="shared" si="177"/>
        <v>611890</v>
      </c>
      <c r="F327" s="26">
        <f t="shared" si="177"/>
        <v>54176702</v>
      </c>
      <c r="G327" s="26">
        <f t="shared" si="177"/>
        <v>3192299</v>
      </c>
      <c r="H327" s="26">
        <f t="shared" si="177"/>
        <v>7063657</v>
      </c>
      <c r="I327" s="27">
        <f t="shared" si="177"/>
        <v>224657406</v>
      </c>
    </row>
    <row r="328" spans="1:9" s="8" customFormat="1" ht="14.1" customHeight="1" x14ac:dyDescent="0.2">
      <c r="A328" s="182">
        <v>2323</v>
      </c>
      <c r="B328" s="173" t="s">
        <v>194</v>
      </c>
      <c r="C328" s="161">
        <v>3141</v>
      </c>
      <c r="D328" s="13">
        <v>400274</v>
      </c>
      <c r="E328" s="14">
        <v>6667</v>
      </c>
      <c r="F328" s="14">
        <v>137546</v>
      </c>
      <c r="G328" s="14">
        <v>8006</v>
      </c>
      <c r="H328" s="14">
        <v>5964</v>
      </c>
      <c r="I328" s="15">
        <v>558457</v>
      </c>
    </row>
    <row r="329" spans="1:9" s="8" customFormat="1" ht="14.1" customHeight="1" x14ac:dyDescent="0.2">
      <c r="A329" s="183">
        <v>2323</v>
      </c>
      <c r="B329" s="174" t="s">
        <v>195</v>
      </c>
      <c r="C329" s="162"/>
      <c r="D329" s="16">
        <f t="shared" ref="D329:I329" si="178">SUM(D328:D328)</f>
        <v>400274</v>
      </c>
      <c r="E329" s="17">
        <f t="shared" si="178"/>
        <v>6667</v>
      </c>
      <c r="F329" s="17">
        <f t="shared" si="178"/>
        <v>137546</v>
      </c>
      <c r="G329" s="17">
        <f t="shared" si="178"/>
        <v>8006</v>
      </c>
      <c r="H329" s="17">
        <f t="shared" si="178"/>
        <v>5964</v>
      </c>
      <c r="I329" s="18">
        <f t="shared" si="178"/>
        <v>558457</v>
      </c>
    </row>
    <row r="330" spans="1:9" s="8" customFormat="1" ht="14.1" customHeight="1" x14ac:dyDescent="0.2">
      <c r="A330" s="182">
        <v>2314</v>
      </c>
      <c r="B330" s="173" t="s">
        <v>196</v>
      </c>
      <c r="C330" s="161">
        <v>3114</v>
      </c>
      <c r="D330" s="19">
        <v>1228204</v>
      </c>
      <c r="E330" s="20">
        <v>2040</v>
      </c>
      <c r="F330" s="20">
        <v>415822</v>
      </c>
      <c r="G330" s="20">
        <v>24564</v>
      </c>
      <c r="H330" s="20">
        <v>124134</v>
      </c>
      <c r="I330" s="21">
        <v>1794764</v>
      </c>
    </row>
    <row r="331" spans="1:9" s="8" customFormat="1" ht="14.1" customHeight="1" x14ac:dyDescent="0.2">
      <c r="A331" s="182">
        <v>2314</v>
      </c>
      <c r="B331" s="173" t="s">
        <v>196</v>
      </c>
      <c r="C331" s="161">
        <v>3143</v>
      </c>
      <c r="D331" s="19">
        <v>42008</v>
      </c>
      <c r="E331" s="20">
        <v>0</v>
      </c>
      <c r="F331" s="20">
        <v>14198</v>
      </c>
      <c r="G331" s="20">
        <v>841</v>
      </c>
      <c r="H331" s="20">
        <v>70</v>
      </c>
      <c r="I331" s="21">
        <v>57117</v>
      </c>
    </row>
    <row r="332" spans="1:9" s="8" customFormat="1" ht="14.1" customHeight="1" x14ac:dyDescent="0.2">
      <c r="A332" s="183">
        <v>2314</v>
      </c>
      <c r="B332" s="174" t="s">
        <v>197</v>
      </c>
      <c r="C332" s="162"/>
      <c r="D332" s="16">
        <f t="shared" ref="D332:I332" si="179">SUM(D330:D331)</f>
        <v>1270212</v>
      </c>
      <c r="E332" s="17">
        <f t="shared" si="179"/>
        <v>2040</v>
      </c>
      <c r="F332" s="17">
        <f t="shared" si="179"/>
        <v>430020</v>
      </c>
      <c r="G332" s="17">
        <f t="shared" si="179"/>
        <v>25405</v>
      </c>
      <c r="H332" s="17">
        <f t="shared" si="179"/>
        <v>124204</v>
      </c>
      <c r="I332" s="18">
        <f t="shared" si="179"/>
        <v>1851881</v>
      </c>
    </row>
    <row r="333" spans="1:9" s="8" customFormat="1" ht="14.1" customHeight="1" x14ac:dyDescent="0.2">
      <c r="A333" s="182">
        <v>2448</v>
      </c>
      <c r="B333" s="173" t="s">
        <v>198</v>
      </c>
      <c r="C333" s="161">
        <v>3111</v>
      </c>
      <c r="D333" s="19">
        <v>1304381</v>
      </c>
      <c r="E333" s="20">
        <v>17333</v>
      </c>
      <c r="F333" s="20">
        <v>446739</v>
      </c>
      <c r="G333" s="20">
        <v>26088</v>
      </c>
      <c r="H333" s="20">
        <v>27416</v>
      </c>
      <c r="I333" s="21">
        <v>1821957</v>
      </c>
    </row>
    <row r="334" spans="1:9" s="8" customFormat="1" ht="14.1" customHeight="1" x14ac:dyDescent="0.2">
      <c r="A334" s="182">
        <v>2448</v>
      </c>
      <c r="B334" s="173" t="s">
        <v>198</v>
      </c>
      <c r="C334" s="161">
        <v>3113</v>
      </c>
      <c r="D334" s="19">
        <v>6452620</v>
      </c>
      <c r="E334" s="20">
        <v>21467</v>
      </c>
      <c r="F334" s="20">
        <v>2188241</v>
      </c>
      <c r="G334" s="20">
        <v>129052</v>
      </c>
      <c r="H334" s="20">
        <v>353409</v>
      </c>
      <c r="I334" s="21">
        <v>9144789</v>
      </c>
    </row>
    <row r="335" spans="1:9" s="8" customFormat="1" ht="14.1" customHeight="1" x14ac:dyDescent="0.2">
      <c r="A335" s="182">
        <v>2448</v>
      </c>
      <c r="B335" s="173" t="s">
        <v>198</v>
      </c>
      <c r="C335" s="161">
        <v>3141</v>
      </c>
      <c r="D335" s="19">
        <v>367766</v>
      </c>
      <c r="E335" s="20">
        <v>3333</v>
      </c>
      <c r="F335" s="20">
        <v>125432</v>
      </c>
      <c r="G335" s="20">
        <v>7356</v>
      </c>
      <c r="H335" s="20">
        <v>4882</v>
      </c>
      <c r="I335" s="21">
        <v>508769</v>
      </c>
    </row>
    <row r="336" spans="1:9" s="8" customFormat="1" ht="14.1" customHeight="1" x14ac:dyDescent="0.2">
      <c r="A336" s="182">
        <v>2448</v>
      </c>
      <c r="B336" s="173" t="s">
        <v>198</v>
      </c>
      <c r="C336" s="161">
        <v>3143</v>
      </c>
      <c r="D336" s="19">
        <v>414564</v>
      </c>
      <c r="E336" s="20">
        <v>4000</v>
      </c>
      <c r="F336" s="20">
        <v>141474</v>
      </c>
      <c r="G336" s="20">
        <v>8291</v>
      </c>
      <c r="H336" s="20">
        <v>1060</v>
      </c>
      <c r="I336" s="21">
        <v>569389</v>
      </c>
    </row>
    <row r="337" spans="1:9" s="8" customFormat="1" ht="14.1" customHeight="1" x14ac:dyDescent="0.2">
      <c r="A337" s="182">
        <v>2448</v>
      </c>
      <c r="B337" s="173" t="s">
        <v>198</v>
      </c>
      <c r="C337" s="161">
        <v>3231</v>
      </c>
      <c r="D337" s="19">
        <v>787260</v>
      </c>
      <c r="E337" s="20">
        <v>12800</v>
      </c>
      <c r="F337" s="20">
        <v>270421</v>
      </c>
      <c r="G337" s="20">
        <v>15746</v>
      </c>
      <c r="H337" s="20">
        <v>4646</v>
      </c>
      <c r="I337" s="21">
        <v>1090873</v>
      </c>
    </row>
    <row r="338" spans="1:9" s="8" customFormat="1" ht="14.1" customHeight="1" x14ac:dyDescent="0.2">
      <c r="A338" s="182">
        <v>2448</v>
      </c>
      <c r="B338" s="173" t="s">
        <v>198</v>
      </c>
      <c r="C338" s="161">
        <v>3233</v>
      </c>
      <c r="D338" s="19">
        <v>201103</v>
      </c>
      <c r="E338" s="20">
        <v>1067</v>
      </c>
      <c r="F338" s="20">
        <v>68334</v>
      </c>
      <c r="G338" s="20">
        <v>4022</v>
      </c>
      <c r="H338" s="20">
        <v>2334</v>
      </c>
      <c r="I338" s="21">
        <v>276860</v>
      </c>
    </row>
    <row r="339" spans="1:9" s="8" customFormat="1" ht="14.1" customHeight="1" x14ac:dyDescent="0.2">
      <c r="A339" s="183">
        <v>2448</v>
      </c>
      <c r="B339" s="174" t="s">
        <v>199</v>
      </c>
      <c r="C339" s="162"/>
      <c r="D339" s="16">
        <f t="shared" ref="D339:I339" si="180">SUM(D333:D338)</f>
        <v>9527694</v>
      </c>
      <c r="E339" s="17">
        <f t="shared" si="180"/>
        <v>60000</v>
      </c>
      <c r="F339" s="17">
        <f t="shared" si="180"/>
        <v>3240641</v>
      </c>
      <c r="G339" s="17">
        <f t="shared" si="180"/>
        <v>190555</v>
      </c>
      <c r="H339" s="17">
        <f t="shared" si="180"/>
        <v>393747</v>
      </c>
      <c r="I339" s="18">
        <f t="shared" si="180"/>
        <v>13412637</v>
      </c>
    </row>
    <row r="340" spans="1:9" s="8" customFormat="1" ht="14.1" customHeight="1" x14ac:dyDescent="0.2">
      <c r="A340" s="182">
        <v>2450</v>
      </c>
      <c r="B340" s="173" t="s">
        <v>200</v>
      </c>
      <c r="C340" s="161">
        <v>3111</v>
      </c>
      <c r="D340" s="19">
        <v>122466</v>
      </c>
      <c r="E340" s="20">
        <v>3333</v>
      </c>
      <c r="F340" s="20">
        <v>42520</v>
      </c>
      <c r="G340" s="20">
        <v>2449</v>
      </c>
      <c r="H340" s="20">
        <v>1516</v>
      </c>
      <c r="I340" s="21">
        <v>172284</v>
      </c>
    </row>
    <row r="341" spans="1:9" s="8" customFormat="1" ht="14.1" customHeight="1" x14ac:dyDescent="0.2">
      <c r="A341" s="182">
        <v>2450</v>
      </c>
      <c r="B341" s="173" t="s">
        <v>200</v>
      </c>
      <c r="C341" s="161">
        <v>3117</v>
      </c>
      <c r="D341" s="19">
        <v>319302</v>
      </c>
      <c r="E341" s="20">
        <v>667</v>
      </c>
      <c r="F341" s="20">
        <v>108149</v>
      </c>
      <c r="G341" s="20">
        <v>6386</v>
      </c>
      <c r="H341" s="20">
        <v>7500</v>
      </c>
      <c r="I341" s="21">
        <v>442004</v>
      </c>
    </row>
    <row r="342" spans="1:9" s="8" customFormat="1" ht="14.1" customHeight="1" x14ac:dyDescent="0.2">
      <c r="A342" s="182">
        <v>2450</v>
      </c>
      <c r="B342" s="173" t="s">
        <v>200</v>
      </c>
      <c r="C342" s="161">
        <v>3141</v>
      </c>
      <c r="D342" s="19">
        <v>42594</v>
      </c>
      <c r="E342" s="20">
        <v>2667</v>
      </c>
      <c r="F342" s="20">
        <v>15298</v>
      </c>
      <c r="G342" s="20">
        <v>852</v>
      </c>
      <c r="H342" s="20">
        <v>261</v>
      </c>
      <c r="I342" s="21">
        <v>61672</v>
      </c>
    </row>
    <row r="343" spans="1:9" s="8" customFormat="1" ht="14.1" customHeight="1" x14ac:dyDescent="0.2">
      <c r="A343" s="182">
        <v>2450</v>
      </c>
      <c r="B343" s="173" t="s">
        <v>200</v>
      </c>
      <c r="C343" s="161">
        <v>3143</v>
      </c>
      <c r="D343" s="19">
        <v>57243</v>
      </c>
      <c r="E343" s="20">
        <v>0</v>
      </c>
      <c r="F343" s="20">
        <v>19349</v>
      </c>
      <c r="G343" s="20">
        <v>1145</v>
      </c>
      <c r="H343" s="20">
        <v>70</v>
      </c>
      <c r="I343" s="21">
        <v>77807</v>
      </c>
    </row>
    <row r="344" spans="1:9" s="8" customFormat="1" ht="14.1" customHeight="1" x14ac:dyDescent="0.2">
      <c r="A344" s="183">
        <v>2450</v>
      </c>
      <c r="B344" s="174" t="s">
        <v>201</v>
      </c>
      <c r="C344" s="162"/>
      <c r="D344" s="16">
        <f t="shared" ref="D344:I344" si="181">SUM(D340:D343)</f>
        <v>541605</v>
      </c>
      <c r="E344" s="17">
        <f t="shared" si="181"/>
        <v>6667</v>
      </c>
      <c r="F344" s="17">
        <f t="shared" si="181"/>
        <v>185316</v>
      </c>
      <c r="G344" s="17">
        <f t="shared" si="181"/>
        <v>10832</v>
      </c>
      <c r="H344" s="17">
        <f t="shared" si="181"/>
        <v>9347</v>
      </c>
      <c r="I344" s="18">
        <f t="shared" si="181"/>
        <v>753767</v>
      </c>
    </row>
    <row r="345" spans="1:9" s="8" customFormat="1" ht="14.1" customHeight="1" x14ac:dyDescent="0.2">
      <c r="A345" s="182">
        <v>2451</v>
      </c>
      <c r="B345" s="173" t="s">
        <v>202</v>
      </c>
      <c r="C345" s="161">
        <v>3111</v>
      </c>
      <c r="D345" s="19">
        <v>150242</v>
      </c>
      <c r="E345" s="20">
        <v>0</v>
      </c>
      <c r="F345" s="20">
        <v>50782</v>
      </c>
      <c r="G345" s="20">
        <v>3005</v>
      </c>
      <c r="H345" s="20">
        <v>3034</v>
      </c>
      <c r="I345" s="21">
        <v>207063</v>
      </c>
    </row>
    <row r="346" spans="1:9" s="8" customFormat="1" ht="14.1" customHeight="1" x14ac:dyDescent="0.2">
      <c r="A346" s="182">
        <v>2451</v>
      </c>
      <c r="B346" s="173" t="s">
        <v>202</v>
      </c>
      <c r="C346" s="161">
        <v>3117</v>
      </c>
      <c r="D346" s="19">
        <v>497570</v>
      </c>
      <c r="E346" s="20">
        <v>0</v>
      </c>
      <c r="F346" s="20">
        <v>168179</v>
      </c>
      <c r="G346" s="20">
        <v>9952</v>
      </c>
      <c r="H346" s="20">
        <v>22000</v>
      </c>
      <c r="I346" s="21">
        <v>697701</v>
      </c>
    </row>
    <row r="347" spans="1:9" s="8" customFormat="1" ht="14.1" customHeight="1" x14ac:dyDescent="0.2">
      <c r="A347" s="182">
        <v>2451</v>
      </c>
      <c r="B347" s="173" t="s">
        <v>202</v>
      </c>
      <c r="C347" s="161">
        <v>3141</v>
      </c>
      <c r="D347" s="19">
        <v>76949</v>
      </c>
      <c r="E347" s="20">
        <v>0</v>
      </c>
      <c r="F347" s="20">
        <v>26008</v>
      </c>
      <c r="G347" s="20">
        <v>1538</v>
      </c>
      <c r="H347" s="20">
        <v>609</v>
      </c>
      <c r="I347" s="21">
        <v>105104</v>
      </c>
    </row>
    <row r="348" spans="1:9" s="8" customFormat="1" ht="14.1" customHeight="1" x14ac:dyDescent="0.2">
      <c r="A348" s="182">
        <v>2451</v>
      </c>
      <c r="B348" s="173" t="s">
        <v>202</v>
      </c>
      <c r="C348" s="161">
        <v>3143</v>
      </c>
      <c r="D348" s="19">
        <v>58299</v>
      </c>
      <c r="E348" s="20">
        <v>0</v>
      </c>
      <c r="F348" s="20">
        <v>19706</v>
      </c>
      <c r="G348" s="20">
        <v>1166</v>
      </c>
      <c r="H348" s="20">
        <v>150</v>
      </c>
      <c r="I348" s="21">
        <v>79321</v>
      </c>
    </row>
    <row r="349" spans="1:9" s="8" customFormat="1" ht="14.1" customHeight="1" x14ac:dyDescent="0.2">
      <c r="A349" s="183">
        <v>2451</v>
      </c>
      <c r="B349" s="174" t="s">
        <v>203</v>
      </c>
      <c r="C349" s="162"/>
      <c r="D349" s="16">
        <f t="shared" ref="D349:I349" si="182">SUM(D345:D348)</f>
        <v>783060</v>
      </c>
      <c r="E349" s="17">
        <f t="shared" si="182"/>
        <v>0</v>
      </c>
      <c r="F349" s="17">
        <f t="shared" si="182"/>
        <v>264675</v>
      </c>
      <c r="G349" s="17">
        <f t="shared" si="182"/>
        <v>15661</v>
      </c>
      <c r="H349" s="17">
        <f t="shared" si="182"/>
        <v>25793</v>
      </c>
      <c r="I349" s="18">
        <f t="shared" si="182"/>
        <v>1089189</v>
      </c>
    </row>
    <row r="350" spans="1:9" s="8" customFormat="1" ht="14.1" customHeight="1" x14ac:dyDescent="0.2">
      <c r="A350" s="182">
        <v>2453</v>
      </c>
      <c r="B350" s="173" t="s">
        <v>204</v>
      </c>
      <c r="C350" s="161">
        <v>3111</v>
      </c>
      <c r="D350" s="19">
        <v>300215</v>
      </c>
      <c r="E350" s="20">
        <v>-5333</v>
      </c>
      <c r="F350" s="20">
        <v>99670</v>
      </c>
      <c r="G350" s="20">
        <v>6005</v>
      </c>
      <c r="H350" s="20">
        <v>5134</v>
      </c>
      <c r="I350" s="21">
        <v>405691</v>
      </c>
    </row>
    <row r="351" spans="1:9" s="8" customFormat="1" ht="14.1" customHeight="1" x14ac:dyDescent="0.2">
      <c r="A351" s="182">
        <v>2453</v>
      </c>
      <c r="B351" s="173" t="s">
        <v>204</v>
      </c>
      <c r="C351" s="161">
        <v>3117</v>
      </c>
      <c r="D351" s="19">
        <v>822125</v>
      </c>
      <c r="E351" s="20">
        <v>0</v>
      </c>
      <c r="F351" s="20">
        <v>277879</v>
      </c>
      <c r="G351" s="20">
        <v>16443</v>
      </c>
      <c r="H351" s="20">
        <v>32500</v>
      </c>
      <c r="I351" s="21">
        <v>1148947</v>
      </c>
    </row>
    <row r="352" spans="1:9" s="8" customFormat="1" ht="14.1" customHeight="1" x14ac:dyDescent="0.2">
      <c r="A352" s="182">
        <v>2453</v>
      </c>
      <c r="B352" s="173" t="s">
        <v>204</v>
      </c>
      <c r="C352" s="161">
        <v>3141</v>
      </c>
      <c r="D352" s="19">
        <v>47634</v>
      </c>
      <c r="E352" s="20">
        <v>0</v>
      </c>
      <c r="F352" s="20">
        <v>16101</v>
      </c>
      <c r="G352" s="20">
        <v>953</v>
      </c>
      <c r="H352" s="20">
        <v>653</v>
      </c>
      <c r="I352" s="21">
        <v>65341</v>
      </c>
    </row>
    <row r="353" spans="1:9" s="8" customFormat="1" ht="14.1" customHeight="1" x14ac:dyDescent="0.2">
      <c r="A353" s="182">
        <v>2453</v>
      </c>
      <c r="B353" s="173" t="s">
        <v>204</v>
      </c>
      <c r="C353" s="161">
        <v>3143</v>
      </c>
      <c r="D353" s="19">
        <v>104292</v>
      </c>
      <c r="E353" s="20">
        <v>0</v>
      </c>
      <c r="F353" s="20">
        <v>35250</v>
      </c>
      <c r="G353" s="20">
        <v>2086</v>
      </c>
      <c r="H353" s="20">
        <v>250</v>
      </c>
      <c r="I353" s="21">
        <v>141878</v>
      </c>
    </row>
    <row r="354" spans="1:9" s="8" customFormat="1" ht="14.1" customHeight="1" x14ac:dyDescent="0.2">
      <c r="A354" s="183">
        <v>2453</v>
      </c>
      <c r="B354" s="174" t="s">
        <v>205</v>
      </c>
      <c r="C354" s="162"/>
      <c r="D354" s="16">
        <f t="shared" ref="D354:I354" si="183">SUM(D350:D353)</f>
        <v>1274266</v>
      </c>
      <c r="E354" s="17">
        <f t="shared" si="183"/>
        <v>-5333</v>
      </c>
      <c r="F354" s="17">
        <f t="shared" si="183"/>
        <v>428900</v>
      </c>
      <c r="G354" s="17">
        <f t="shared" si="183"/>
        <v>25487</v>
      </c>
      <c r="H354" s="17">
        <f t="shared" si="183"/>
        <v>38537</v>
      </c>
      <c r="I354" s="18">
        <f t="shared" si="183"/>
        <v>1761857</v>
      </c>
    </row>
    <row r="355" spans="1:9" s="8" customFormat="1" ht="14.1" customHeight="1" x14ac:dyDescent="0.2">
      <c r="A355" s="182">
        <v>2320</v>
      </c>
      <c r="B355" s="173" t="s">
        <v>206</v>
      </c>
      <c r="C355" s="161">
        <v>3111</v>
      </c>
      <c r="D355" s="19">
        <v>258754</v>
      </c>
      <c r="E355" s="20">
        <v>17380</v>
      </c>
      <c r="F355" s="20">
        <v>93334</v>
      </c>
      <c r="G355" s="20">
        <v>5176</v>
      </c>
      <c r="H355" s="20">
        <v>4784</v>
      </c>
      <c r="I355" s="21">
        <v>379428</v>
      </c>
    </row>
    <row r="356" spans="1:9" s="8" customFormat="1" ht="14.1" customHeight="1" x14ac:dyDescent="0.2">
      <c r="A356" s="182">
        <v>2320</v>
      </c>
      <c r="B356" s="173" t="s">
        <v>206</v>
      </c>
      <c r="C356" s="161">
        <v>3117</v>
      </c>
      <c r="D356" s="19">
        <v>568540</v>
      </c>
      <c r="E356" s="20">
        <v>-17701</v>
      </c>
      <c r="F356" s="20">
        <v>193519</v>
      </c>
      <c r="G356" s="20">
        <v>11371</v>
      </c>
      <c r="H356" s="20">
        <v>4397</v>
      </c>
      <c r="I356" s="21">
        <v>760126</v>
      </c>
    </row>
    <row r="357" spans="1:9" s="8" customFormat="1" ht="14.1" customHeight="1" x14ac:dyDescent="0.2">
      <c r="A357" s="182">
        <v>2320</v>
      </c>
      <c r="B357" s="173" t="s">
        <v>206</v>
      </c>
      <c r="C357" s="161">
        <v>3141</v>
      </c>
      <c r="D357" s="19">
        <v>93577</v>
      </c>
      <c r="E357" s="20">
        <v>0</v>
      </c>
      <c r="F357" s="20">
        <v>31629</v>
      </c>
      <c r="G357" s="20">
        <v>1871</v>
      </c>
      <c r="H357" s="20">
        <v>919</v>
      </c>
      <c r="I357" s="21">
        <v>127996</v>
      </c>
    </row>
    <row r="358" spans="1:9" s="8" customFormat="1" ht="14.1" customHeight="1" x14ac:dyDescent="0.2">
      <c r="A358" s="182">
        <v>2320</v>
      </c>
      <c r="B358" s="173" t="s">
        <v>206</v>
      </c>
      <c r="C358" s="161">
        <v>3143</v>
      </c>
      <c r="D358" s="19">
        <v>103775</v>
      </c>
      <c r="E358" s="20">
        <v>0</v>
      </c>
      <c r="F358" s="20">
        <v>35076</v>
      </c>
      <c r="G358" s="20">
        <v>2076</v>
      </c>
      <c r="H358" s="20">
        <v>245</v>
      </c>
      <c r="I358" s="21">
        <v>141172</v>
      </c>
    </row>
    <row r="359" spans="1:9" s="8" customFormat="1" ht="14.1" customHeight="1" x14ac:dyDescent="0.2">
      <c r="A359" s="183">
        <v>2320</v>
      </c>
      <c r="B359" s="174" t="s">
        <v>207</v>
      </c>
      <c r="C359" s="162"/>
      <c r="D359" s="16">
        <f t="shared" ref="D359:I359" si="184">SUM(D355:D358)</f>
        <v>1024646</v>
      </c>
      <c r="E359" s="17">
        <f t="shared" si="184"/>
        <v>-321</v>
      </c>
      <c r="F359" s="17">
        <f t="shared" si="184"/>
        <v>353558</v>
      </c>
      <c r="G359" s="17">
        <f t="shared" si="184"/>
        <v>20494</v>
      </c>
      <c r="H359" s="17">
        <f t="shared" si="184"/>
        <v>10345</v>
      </c>
      <c r="I359" s="18">
        <f t="shared" si="184"/>
        <v>1408722</v>
      </c>
    </row>
    <row r="360" spans="1:9" s="8" customFormat="1" ht="14.1" customHeight="1" x14ac:dyDescent="0.2">
      <c r="A360" s="182">
        <v>2455</v>
      </c>
      <c r="B360" s="173" t="s">
        <v>208</v>
      </c>
      <c r="C360" s="161">
        <v>3111</v>
      </c>
      <c r="D360" s="19">
        <v>147694</v>
      </c>
      <c r="E360" s="20">
        <v>0</v>
      </c>
      <c r="F360" s="20">
        <v>49920</v>
      </c>
      <c r="G360" s="20">
        <v>2954</v>
      </c>
      <c r="H360" s="20">
        <v>2450</v>
      </c>
      <c r="I360" s="21">
        <v>203018</v>
      </c>
    </row>
    <row r="361" spans="1:9" s="8" customFormat="1" ht="14.1" customHeight="1" x14ac:dyDescent="0.2">
      <c r="A361" s="182">
        <v>2455</v>
      </c>
      <c r="B361" s="173" t="s">
        <v>208</v>
      </c>
      <c r="C361" s="161">
        <v>3117</v>
      </c>
      <c r="D361" s="19">
        <v>334420</v>
      </c>
      <c r="E361" s="20">
        <v>0</v>
      </c>
      <c r="F361" s="20">
        <v>113034</v>
      </c>
      <c r="G361" s="20">
        <v>6689</v>
      </c>
      <c r="H361" s="20">
        <v>15000</v>
      </c>
      <c r="I361" s="21">
        <v>469143</v>
      </c>
    </row>
    <row r="362" spans="1:9" s="8" customFormat="1" ht="14.1" customHeight="1" x14ac:dyDescent="0.2">
      <c r="A362" s="182">
        <v>2455</v>
      </c>
      <c r="B362" s="173" t="s">
        <v>208</v>
      </c>
      <c r="C362" s="161">
        <v>3141</v>
      </c>
      <c r="D362" s="19">
        <v>68110</v>
      </c>
      <c r="E362" s="20">
        <v>0</v>
      </c>
      <c r="F362" s="20">
        <v>23022</v>
      </c>
      <c r="G362" s="20">
        <v>1362</v>
      </c>
      <c r="H362" s="20">
        <v>493</v>
      </c>
      <c r="I362" s="21">
        <v>92987</v>
      </c>
    </row>
    <row r="363" spans="1:9" s="8" customFormat="1" ht="14.1" customHeight="1" x14ac:dyDescent="0.2">
      <c r="A363" s="182">
        <v>2455</v>
      </c>
      <c r="B363" s="173" t="s">
        <v>208</v>
      </c>
      <c r="C363" s="161">
        <v>3143</v>
      </c>
      <c r="D363" s="19">
        <v>63681</v>
      </c>
      <c r="E363" s="20">
        <v>0</v>
      </c>
      <c r="F363" s="20">
        <v>21524</v>
      </c>
      <c r="G363" s="20">
        <v>1274</v>
      </c>
      <c r="H363" s="20">
        <v>140</v>
      </c>
      <c r="I363" s="21">
        <v>86619</v>
      </c>
    </row>
    <row r="364" spans="1:9" s="8" customFormat="1" ht="14.1" customHeight="1" x14ac:dyDescent="0.2">
      <c r="A364" s="183">
        <v>2455</v>
      </c>
      <c r="B364" s="174" t="s">
        <v>209</v>
      </c>
      <c r="C364" s="162"/>
      <c r="D364" s="16">
        <f t="shared" ref="D364:I364" si="185">SUM(D360:D363)</f>
        <v>613905</v>
      </c>
      <c r="E364" s="17">
        <f t="shared" si="185"/>
        <v>0</v>
      </c>
      <c r="F364" s="17">
        <f t="shared" si="185"/>
        <v>207500</v>
      </c>
      <c r="G364" s="17">
        <f t="shared" si="185"/>
        <v>12279</v>
      </c>
      <c r="H364" s="17">
        <f t="shared" si="185"/>
        <v>18083</v>
      </c>
      <c r="I364" s="18">
        <f t="shared" si="185"/>
        <v>851767</v>
      </c>
    </row>
    <row r="365" spans="1:9" s="8" customFormat="1" ht="14.1" customHeight="1" x14ac:dyDescent="0.2">
      <c r="A365" s="182">
        <v>2456</v>
      </c>
      <c r="B365" s="173" t="s">
        <v>210</v>
      </c>
      <c r="C365" s="161">
        <v>3111</v>
      </c>
      <c r="D365" s="19">
        <v>745990</v>
      </c>
      <c r="E365" s="20">
        <v>0</v>
      </c>
      <c r="F365" s="20">
        <v>252145</v>
      </c>
      <c r="G365" s="20">
        <v>14919</v>
      </c>
      <c r="H365" s="20">
        <v>12834</v>
      </c>
      <c r="I365" s="21">
        <v>1025888</v>
      </c>
    </row>
    <row r="366" spans="1:9" s="8" customFormat="1" ht="14.1" customHeight="1" x14ac:dyDescent="0.2">
      <c r="A366" s="182">
        <v>2456</v>
      </c>
      <c r="B366" s="173" t="s">
        <v>210</v>
      </c>
      <c r="C366" s="161">
        <v>3113</v>
      </c>
      <c r="D366" s="19">
        <v>2347013</v>
      </c>
      <c r="E366" s="20">
        <v>-2667</v>
      </c>
      <c r="F366" s="20">
        <v>792390</v>
      </c>
      <c r="G366" s="20">
        <v>46940</v>
      </c>
      <c r="H366" s="20">
        <v>127484</v>
      </c>
      <c r="I366" s="21">
        <v>3311160</v>
      </c>
    </row>
    <row r="367" spans="1:9" s="8" customFormat="1" ht="14.1" customHeight="1" x14ac:dyDescent="0.2">
      <c r="A367" s="182">
        <v>2456</v>
      </c>
      <c r="B367" s="173" t="s">
        <v>210</v>
      </c>
      <c r="C367" s="161">
        <v>3141</v>
      </c>
      <c r="D367" s="19">
        <v>307954</v>
      </c>
      <c r="E367" s="20">
        <v>9333</v>
      </c>
      <c r="F367" s="20">
        <v>107243</v>
      </c>
      <c r="G367" s="20">
        <v>6159</v>
      </c>
      <c r="H367" s="20">
        <v>3944</v>
      </c>
      <c r="I367" s="21">
        <v>434633</v>
      </c>
    </row>
    <row r="368" spans="1:9" s="8" customFormat="1" ht="14.1" customHeight="1" x14ac:dyDescent="0.2">
      <c r="A368" s="182">
        <v>2456</v>
      </c>
      <c r="B368" s="173" t="s">
        <v>210</v>
      </c>
      <c r="C368" s="161">
        <v>3143</v>
      </c>
      <c r="D368" s="19">
        <v>201813</v>
      </c>
      <c r="E368" s="20">
        <v>-12000</v>
      </c>
      <c r="F368" s="20">
        <v>64157</v>
      </c>
      <c r="G368" s="20">
        <v>4037</v>
      </c>
      <c r="H368" s="20">
        <v>485</v>
      </c>
      <c r="I368" s="21">
        <v>258492</v>
      </c>
    </row>
    <row r="369" spans="1:9" s="8" customFormat="1" ht="14.1" customHeight="1" x14ac:dyDescent="0.2">
      <c r="A369" s="183">
        <v>2456</v>
      </c>
      <c r="B369" s="174" t="s">
        <v>211</v>
      </c>
      <c r="C369" s="162"/>
      <c r="D369" s="16">
        <f t="shared" ref="D369:I369" si="186">SUM(D365:D368)</f>
        <v>3602770</v>
      </c>
      <c r="E369" s="17">
        <f t="shared" si="186"/>
        <v>-5334</v>
      </c>
      <c r="F369" s="17">
        <f t="shared" si="186"/>
        <v>1215935</v>
      </c>
      <c r="G369" s="17">
        <f t="shared" si="186"/>
        <v>72055</v>
      </c>
      <c r="H369" s="17">
        <f t="shared" si="186"/>
        <v>144747</v>
      </c>
      <c r="I369" s="18">
        <f t="shared" si="186"/>
        <v>5030173</v>
      </c>
    </row>
    <row r="370" spans="1:9" s="8" customFormat="1" ht="14.1" customHeight="1" x14ac:dyDescent="0.2">
      <c r="A370" s="182">
        <v>2462</v>
      </c>
      <c r="B370" s="173" t="s">
        <v>212</v>
      </c>
      <c r="C370" s="161">
        <v>3111</v>
      </c>
      <c r="D370" s="19">
        <v>145649</v>
      </c>
      <c r="E370" s="20">
        <v>0</v>
      </c>
      <c r="F370" s="20">
        <v>49229</v>
      </c>
      <c r="G370" s="20">
        <v>2913</v>
      </c>
      <c r="H370" s="20">
        <v>2450</v>
      </c>
      <c r="I370" s="21">
        <v>200241</v>
      </c>
    </row>
    <row r="371" spans="1:9" s="8" customFormat="1" ht="14.1" customHeight="1" x14ac:dyDescent="0.2">
      <c r="A371" s="182">
        <v>2462</v>
      </c>
      <c r="B371" s="173" t="s">
        <v>212</v>
      </c>
      <c r="C371" s="161">
        <v>3117</v>
      </c>
      <c r="D371" s="19">
        <v>497074</v>
      </c>
      <c r="E371" s="20">
        <v>10667</v>
      </c>
      <c r="F371" s="20">
        <v>171616</v>
      </c>
      <c r="G371" s="20">
        <v>9942</v>
      </c>
      <c r="H371" s="20">
        <v>40524</v>
      </c>
      <c r="I371" s="21">
        <v>729823</v>
      </c>
    </row>
    <row r="372" spans="1:9" s="8" customFormat="1" ht="14.1" customHeight="1" x14ac:dyDescent="0.2">
      <c r="A372" s="182">
        <v>2462</v>
      </c>
      <c r="B372" s="173" t="s">
        <v>212</v>
      </c>
      <c r="C372" s="161">
        <v>3141</v>
      </c>
      <c r="D372" s="19">
        <v>63426</v>
      </c>
      <c r="E372" s="20">
        <v>0</v>
      </c>
      <c r="F372" s="20">
        <v>21438</v>
      </c>
      <c r="G372" s="20">
        <v>1269</v>
      </c>
      <c r="H372" s="20">
        <v>426</v>
      </c>
      <c r="I372" s="21">
        <v>86559</v>
      </c>
    </row>
    <row r="373" spans="1:9" s="8" customFormat="1" ht="14.1" customHeight="1" x14ac:dyDescent="0.2">
      <c r="A373" s="182">
        <v>2462</v>
      </c>
      <c r="B373" s="173" t="s">
        <v>212</v>
      </c>
      <c r="C373" s="161">
        <v>3143</v>
      </c>
      <c r="D373" s="19">
        <v>57839</v>
      </c>
      <c r="E373" s="20">
        <v>0</v>
      </c>
      <c r="F373" s="20">
        <v>19549</v>
      </c>
      <c r="G373" s="20">
        <v>1157</v>
      </c>
      <c r="H373" s="20">
        <v>100</v>
      </c>
      <c r="I373" s="21">
        <v>78645</v>
      </c>
    </row>
    <row r="374" spans="1:9" s="8" customFormat="1" ht="14.1" customHeight="1" x14ac:dyDescent="0.2">
      <c r="A374" s="183">
        <v>2462</v>
      </c>
      <c r="B374" s="174" t="s">
        <v>213</v>
      </c>
      <c r="C374" s="162"/>
      <c r="D374" s="16">
        <f t="shared" ref="D374:I374" si="187">SUM(D370:D373)</f>
        <v>763988</v>
      </c>
      <c r="E374" s="17">
        <f t="shared" si="187"/>
        <v>10667</v>
      </c>
      <c r="F374" s="17">
        <f t="shared" si="187"/>
        <v>261832</v>
      </c>
      <c r="G374" s="17">
        <f t="shared" si="187"/>
        <v>15281</v>
      </c>
      <c r="H374" s="17">
        <f t="shared" si="187"/>
        <v>43500</v>
      </c>
      <c r="I374" s="18">
        <f t="shared" si="187"/>
        <v>1095268</v>
      </c>
    </row>
    <row r="375" spans="1:9" s="8" customFormat="1" ht="14.1" customHeight="1" x14ac:dyDescent="0.2">
      <c r="A375" s="182">
        <v>2464</v>
      </c>
      <c r="B375" s="173" t="s">
        <v>214</v>
      </c>
      <c r="C375" s="161">
        <v>3111</v>
      </c>
      <c r="D375" s="19">
        <v>158105</v>
      </c>
      <c r="E375" s="20">
        <v>0</v>
      </c>
      <c r="F375" s="20">
        <v>53440</v>
      </c>
      <c r="G375" s="20">
        <v>3162</v>
      </c>
      <c r="H375" s="20">
        <v>1866</v>
      </c>
      <c r="I375" s="21">
        <v>216573</v>
      </c>
    </row>
    <row r="376" spans="1:9" s="8" customFormat="1" ht="14.1" customHeight="1" x14ac:dyDescent="0.2">
      <c r="A376" s="182">
        <v>2464</v>
      </c>
      <c r="B376" s="173" t="s">
        <v>214</v>
      </c>
      <c r="C376" s="161">
        <v>3117</v>
      </c>
      <c r="D376" s="19">
        <v>161699</v>
      </c>
      <c r="E376" s="20">
        <v>0</v>
      </c>
      <c r="F376" s="20">
        <v>54654</v>
      </c>
      <c r="G376" s="20">
        <v>3235</v>
      </c>
      <c r="H376" s="20">
        <v>2500</v>
      </c>
      <c r="I376" s="21">
        <v>222088</v>
      </c>
    </row>
    <row r="377" spans="1:9" s="8" customFormat="1" ht="14.1" customHeight="1" x14ac:dyDescent="0.2">
      <c r="A377" s="182">
        <v>2464</v>
      </c>
      <c r="B377" s="173" t="s">
        <v>214</v>
      </c>
      <c r="C377" s="161">
        <v>3141</v>
      </c>
      <c r="D377" s="19">
        <v>33167</v>
      </c>
      <c r="E377" s="20">
        <v>0</v>
      </c>
      <c r="F377" s="20">
        <v>11211</v>
      </c>
      <c r="G377" s="20">
        <v>663</v>
      </c>
      <c r="H377" s="20">
        <v>203</v>
      </c>
      <c r="I377" s="21">
        <v>45244</v>
      </c>
    </row>
    <row r="378" spans="1:9" s="8" customFormat="1" ht="14.1" customHeight="1" x14ac:dyDescent="0.2">
      <c r="A378" s="182">
        <v>2464</v>
      </c>
      <c r="B378" s="173" t="s">
        <v>214</v>
      </c>
      <c r="C378" s="161">
        <v>3143</v>
      </c>
      <c r="D378" s="19">
        <v>22670</v>
      </c>
      <c r="E378" s="20">
        <v>0</v>
      </c>
      <c r="F378" s="20">
        <v>7663</v>
      </c>
      <c r="G378" s="20">
        <v>454</v>
      </c>
      <c r="H378" s="20">
        <v>25</v>
      </c>
      <c r="I378" s="21">
        <v>30812</v>
      </c>
    </row>
    <row r="379" spans="1:9" s="8" customFormat="1" ht="14.1" customHeight="1" x14ac:dyDescent="0.2">
      <c r="A379" s="183">
        <v>2464</v>
      </c>
      <c r="B379" s="174" t="s">
        <v>215</v>
      </c>
      <c r="C379" s="162"/>
      <c r="D379" s="16">
        <f t="shared" ref="D379:I379" si="188">SUM(D375:D378)</f>
        <v>375641</v>
      </c>
      <c r="E379" s="17">
        <f t="shared" si="188"/>
        <v>0</v>
      </c>
      <c r="F379" s="17">
        <f t="shared" si="188"/>
        <v>126968</v>
      </c>
      <c r="G379" s="17">
        <f t="shared" si="188"/>
        <v>7514</v>
      </c>
      <c r="H379" s="17">
        <f t="shared" si="188"/>
        <v>4594</v>
      </c>
      <c r="I379" s="18">
        <f t="shared" si="188"/>
        <v>514717</v>
      </c>
    </row>
    <row r="380" spans="1:9" s="8" customFormat="1" ht="14.1" customHeight="1" x14ac:dyDescent="0.2">
      <c r="A380" s="182">
        <v>2467</v>
      </c>
      <c r="B380" s="173" t="s">
        <v>216</v>
      </c>
      <c r="C380" s="161">
        <v>3111</v>
      </c>
      <c r="D380" s="19">
        <v>131794</v>
      </c>
      <c r="E380" s="20">
        <v>9387</v>
      </c>
      <c r="F380" s="20">
        <v>47718</v>
      </c>
      <c r="G380" s="20">
        <v>2637</v>
      </c>
      <c r="H380" s="20">
        <v>2100</v>
      </c>
      <c r="I380" s="21">
        <v>193636</v>
      </c>
    </row>
    <row r="381" spans="1:9" s="8" customFormat="1" ht="14.1" customHeight="1" x14ac:dyDescent="0.2">
      <c r="A381" s="182">
        <v>2467</v>
      </c>
      <c r="B381" s="173" t="s">
        <v>216</v>
      </c>
      <c r="C381" s="161">
        <v>3117</v>
      </c>
      <c r="D381" s="19">
        <v>235120</v>
      </c>
      <c r="E381" s="20">
        <v>0</v>
      </c>
      <c r="F381" s="20">
        <v>79470</v>
      </c>
      <c r="G381" s="20">
        <v>4703</v>
      </c>
      <c r="H381" s="20">
        <v>7500</v>
      </c>
      <c r="I381" s="21">
        <v>326793</v>
      </c>
    </row>
    <row r="382" spans="1:9" s="8" customFormat="1" ht="14.1" customHeight="1" x14ac:dyDescent="0.2">
      <c r="A382" s="182">
        <v>2467</v>
      </c>
      <c r="B382" s="173" t="s">
        <v>216</v>
      </c>
      <c r="C382" s="161">
        <v>3141</v>
      </c>
      <c r="D382" s="19">
        <v>55195</v>
      </c>
      <c r="E382" s="20">
        <v>0</v>
      </c>
      <c r="F382" s="20">
        <v>18655</v>
      </c>
      <c r="G382" s="20">
        <v>1105</v>
      </c>
      <c r="H382" s="20">
        <v>310</v>
      </c>
      <c r="I382" s="21">
        <v>75265</v>
      </c>
    </row>
    <row r="383" spans="1:9" s="8" customFormat="1" ht="14.1" customHeight="1" x14ac:dyDescent="0.2">
      <c r="A383" s="182">
        <v>2467</v>
      </c>
      <c r="B383" s="173" t="s">
        <v>216</v>
      </c>
      <c r="C383" s="161">
        <v>3143</v>
      </c>
      <c r="D383" s="19">
        <v>34048</v>
      </c>
      <c r="E383" s="20">
        <v>0</v>
      </c>
      <c r="F383" s="20">
        <v>11509</v>
      </c>
      <c r="G383" s="20">
        <v>681</v>
      </c>
      <c r="H383" s="20">
        <v>70</v>
      </c>
      <c r="I383" s="21">
        <v>46308</v>
      </c>
    </row>
    <row r="384" spans="1:9" s="8" customFormat="1" ht="14.1" customHeight="1" x14ac:dyDescent="0.2">
      <c r="A384" s="183">
        <v>2467</v>
      </c>
      <c r="B384" s="174" t="s">
        <v>217</v>
      </c>
      <c r="C384" s="162"/>
      <c r="D384" s="16">
        <f t="shared" ref="D384:I384" si="189">SUM(D380:D383)</f>
        <v>456157</v>
      </c>
      <c r="E384" s="17">
        <f t="shared" si="189"/>
        <v>9387</v>
      </c>
      <c r="F384" s="17">
        <f t="shared" si="189"/>
        <v>157352</v>
      </c>
      <c r="G384" s="17">
        <f t="shared" si="189"/>
        <v>9126</v>
      </c>
      <c r="H384" s="17">
        <f t="shared" si="189"/>
        <v>9980</v>
      </c>
      <c r="I384" s="18">
        <f t="shared" si="189"/>
        <v>642002</v>
      </c>
    </row>
    <row r="385" spans="1:9" s="8" customFormat="1" ht="14.1" customHeight="1" x14ac:dyDescent="0.2">
      <c r="A385" s="182">
        <v>2408</v>
      </c>
      <c r="B385" s="173" t="s">
        <v>218</v>
      </c>
      <c r="C385" s="161">
        <v>3111</v>
      </c>
      <c r="D385" s="19">
        <v>203711</v>
      </c>
      <c r="E385" s="20">
        <v>12000</v>
      </c>
      <c r="F385" s="20">
        <v>72910</v>
      </c>
      <c r="G385" s="20">
        <v>4075</v>
      </c>
      <c r="H385" s="20">
        <v>5984</v>
      </c>
      <c r="I385" s="21">
        <v>298680</v>
      </c>
    </row>
    <row r="386" spans="1:9" s="8" customFormat="1" ht="14.1" customHeight="1" x14ac:dyDescent="0.2">
      <c r="A386" s="182">
        <v>2408</v>
      </c>
      <c r="B386" s="173" t="s">
        <v>218</v>
      </c>
      <c r="C386" s="161">
        <v>3141</v>
      </c>
      <c r="D386" s="19">
        <v>55419</v>
      </c>
      <c r="E386" s="20">
        <v>0</v>
      </c>
      <c r="F386" s="20">
        <v>18732</v>
      </c>
      <c r="G386" s="20">
        <v>1109</v>
      </c>
      <c r="H386" s="20">
        <v>357</v>
      </c>
      <c r="I386" s="21">
        <v>75617</v>
      </c>
    </row>
    <row r="387" spans="1:9" s="8" customFormat="1" ht="14.1" customHeight="1" x14ac:dyDescent="0.2">
      <c r="A387" s="183">
        <v>2408</v>
      </c>
      <c r="B387" s="174" t="s">
        <v>219</v>
      </c>
      <c r="C387" s="162"/>
      <c r="D387" s="16">
        <f t="shared" ref="D387:I387" si="190">SUM(D385:D386)</f>
        <v>259130</v>
      </c>
      <c r="E387" s="17">
        <f t="shared" si="190"/>
        <v>12000</v>
      </c>
      <c r="F387" s="17">
        <f t="shared" si="190"/>
        <v>91642</v>
      </c>
      <c r="G387" s="17">
        <f t="shared" si="190"/>
        <v>5184</v>
      </c>
      <c r="H387" s="17">
        <f t="shared" si="190"/>
        <v>6341</v>
      </c>
      <c r="I387" s="18">
        <f t="shared" si="190"/>
        <v>374297</v>
      </c>
    </row>
    <row r="388" spans="1:9" s="8" customFormat="1" ht="14.1" customHeight="1" x14ac:dyDescent="0.2">
      <c r="A388" s="182">
        <v>2304</v>
      </c>
      <c r="B388" s="173" t="s">
        <v>220</v>
      </c>
      <c r="C388" s="161">
        <v>3113</v>
      </c>
      <c r="D388" s="19">
        <v>600098</v>
      </c>
      <c r="E388" s="20">
        <v>0</v>
      </c>
      <c r="F388" s="20">
        <v>202833</v>
      </c>
      <c r="G388" s="20">
        <v>12002</v>
      </c>
      <c r="H388" s="20">
        <v>16500</v>
      </c>
      <c r="I388" s="21">
        <v>831433</v>
      </c>
    </row>
    <row r="389" spans="1:9" s="8" customFormat="1" ht="14.1" customHeight="1" x14ac:dyDescent="0.2">
      <c r="A389" s="182">
        <v>2304</v>
      </c>
      <c r="B389" s="173" t="s">
        <v>220</v>
      </c>
      <c r="C389" s="161">
        <v>3143</v>
      </c>
      <c r="D389" s="19">
        <v>27649</v>
      </c>
      <c r="E389" s="20">
        <v>0</v>
      </c>
      <c r="F389" s="20">
        <v>9346</v>
      </c>
      <c r="G389" s="20">
        <v>553</v>
      </c>
      <c r="H389" s="20">
        <v>50</v>
      </c>
      <c r="I389" s="21">
        <v>37598</v>
      </c>
    </row>
    <row r="390" spans="1:9" s="8" customFormat="1" ht="14.1" customHeight="1" x14ac:dyDescent="0.2">
      <c r="A390" s="183">
        <v>2304</v>
      </c>
      <c r="B390" s="174" t="s">
        <v>221</v>
      </c>
      <c r="C390" s="162"/>
      <c r="D390" s="16">
        <f t="shared" ref="D390:I390" si="191">SUM(D388:D389)</f>
        <v>627747</v>
      </c>
      <c r="E390" s="17">
        <f t="shared" si="191"/>
        <v>0</v>
      </c>
      <c r="F390" s="17">
        <f t="shared" si="191"/>
        <v>212179</v>
      </c>
      <c r="G390" s="17">
        <f t="shared" si="191"/>
        <v>12555</v>
      </c>
      <c r="H390" s="17">
        <f t="shared" si="191"/>
        <v>16550</v>
      </c>
      <c r="I390" s="18">
        <f t="shared" si="191"/>
        <v>869031</v>
      </c>
    </row>
    <row r="391" spans="1:9" s="8" customFormat="1" ht="14.1" customHeight="1" x14ac:dyDescent="0.2">
      <c r="A391" s="182">
        <v>2438</v>
      </c>
      <c r="B391" s="173" t="s">
        <v>222</v>
      </c>
      <c r="C391" s="161">
        <v>3111</v>
      </c>
      <c r="D391" s="19">
        <v>877656</v>
      </c>
      <c r="E391" s="20">
        <v>26933</v>
      </c>
      <c r="F391" s="20">
        <v>305752</v>
      </c>
      <c r="G391" s="20">
        <v>17554</v>
      </c>
      <c r="H391" s="20">
        <v>36900</v>
      </c>
      <c r="I391" s="21">
        <v>1264795</v>
      </c>
    </row>
    <row r="392" spans="1:9" s="8" customFormat="1" ht="14.1" customHeight="1" x14ac:dyDescent="0.2">
      <c r="A392" s="182">
        <v>2438</v>
      </c>
      <c r="B392" s="173" t="s">
        <v>222</v>
      </c>
      <c r="C392" s="161">
        <v>3141</v>
      </c>
      <c r="D392" s="19">
        <v>221906</v>
      </c>
      <c r="E392" s="20">
        <v>0</v>
      </c>
      <c r="F392" s="20">
        <v>75004</v>
      </c>
      <c r="G392" s="20">
        <v>4438</v>
      </c>
      <c r="H392" s="20">
        <v>2793</v>
      </c>
      <c r="I392" s="21">
        <v>304141</v>
      </c>
    </row>
    <row r="393" spans="1:9" s="8" customFormat="1" ht="14.1" customHeight="1" x14ac:dyDescent="0.2">
      <c r="A393" s="183">
        <v>2438</v>
      </c>
      <c r="B393" s="174" t="s">
        <v>223</v>
      </c>
      <c r="C393" s="162"/>
      <c r="D393" s="16">
        <f t="shared" ref="D393:I393" si="192">SUM(D391:D392)</f>
        <v>1099562</v>
      </c>
      <c r="E393" s="17">
        <f t="shared" si="192"/>
        <v>26933</v>
      </c>
      <c r="F393" s="17">
        <f t="shared" si="192"/>
        <v>380756</v>
      </c>
      <c r="G393" s="17">
        <f t="shared" si="192"/>
        <v>21992</v>
      </c>
      <c r="H393" s="17">
        <f t="shared" si="192"/>
        <v>39693</v>
      </c>
      <c r="I393" s="18">
        <f t="shared" si="192"/>
        <v>1568936</v>
      </c>
    </row>
    <row r="394" spans="1:9" s="8" customFormat="1" ht="14.1" customHeight="1" x14ac:dyDescent="0.2">
      <c r="A394" s="182">
        <v>2315</v>
      </c>
      <c r="B394" s="173" t="s">
        <v>224</v>
      </c>
      <c r="C394" s="161">
        <v>3233</v>
      </c>
      <c r="D394" s="19">
        <v>184909</v>
      </c>
      <c r="E394" s="20">
        <v>21333</v>
      </c>
      <c r="F394" s="20">
        <v>69710</v>
      </c>
      <c r="G394" s="20">
        <v>3698</v>
      </c>
      <c r="H394" s="20">
        <v>718</v>
      </c>
      <c r="I394" s="21">
        <v>280368</v>
      </c>
    </row>
    <row r="395" spans="1:9" s="8" customFormat="1" ht="14.1" customHeight="1" x14ac:dyDescent="0.2">
      <c r="A395" s="183">
        <v>2315</v>
      </c>
      <c r="B395" s="174" t="s">
        <v>225</v>
      </c>
      <c r="C395" s="162"/>
      <c r="D395" s="16">
        <f t="shared" ref="D395:I395" si="193">SUM(D394:D394)</f>
        <v>184909</v>
      </c>
      <c r="E395" s="17">
        <f t="shared" si="193"/>
        <v>21333</v>
      </c>
      <c r="F395" s="17">
        <f t="shared" si="193"/>
        <v>69710</v>
      </c>
      <c r="G395" s="17">
        <f t="shared" si="193"/>
        <v>3698</v>
      </c>
      <c r="H395" s="17">
        <f t="shared" si="193"/>
        <v>718</v>
      </c>
      <c r="I395" s="18">
        <f t="shared" si="193"/>
        <v>280368</v>
      </c>
    </row>
    <row r="396" spans="1:9" s="8" customFormat="1" ht="14.1" customHeight="1" x14ac:dyDescent="0.2">
      <c r="A396" s="182">
        <v>2494</v>
      </c>
      <c r="B396" s="173" t="s">
        <v>226</v>
      </c>
      <c r="C396" s="161">
        <v>3113</v>
      </c>
      <c r="D396" s="19">
        <v>2784688</v>
      </c>
      <c r="E396" s="20">
        <v>-4000</v>
      </c>
      <c r="F396" s="20">
        <v>939874</v>
      </c>
      <c r="G396" s="20">
        <v>55694</v>
      </c>
      <c r="H396" s="20">
        <v>169184</v>
      </c>
      <c r="I396" s="21">
        <v>3945440</v>
      </c>
    </row>
    <row r="397" spans="1:9" s="8" customFormat="1" ht="14.1" customHeight="1" x14ac:dyDescent="0.2">
      <c r="A397" s="182">
        <v>2494</v>
      </c>
      <c r="B397" s="173" t="s">
        <v>226</v>
      </c>
      <c r="C397" s="161">
        <v>3143</v>
      </c>
      <c r="D397" s="19">
        <v>178053</v>
      </c>
      <c r="E397" s="20">
        <v>-4000</v>
      </c>
      <c r="F397" s="20">
        <v>58830</v>
      </c>
      <c r="G397" s="20">
        <v>3562</v>
      </c>
      <c r="H397" s="20">
        <v>430</v>
      </c>
      <c r="I397" s="21">
        <v>236875</v>
      </c>
    </row>
    <row r="398" spans="1:9" s="8" customFormat="1" ht="14.1" customHeight="1" x14ac:dyDescent="0.2">
      <c r="A398" s="183">
        <v>2494</v>
      </c>
      <c r="B398" s="174" t="s">
        <v>227</v>
      </c>
      <c r="C398" s="162"/>
      <c r="D398" s="16">
        <f t="shared" ref="D398:I398" si="194">SUM(D396:D397)</f>
        <v>2962741</v>
      </c>
      <c r="E398" s="17">
        <f t="shared" si="194"/>
        <v>-8000</v>
      </c>
      <c r="F398" s="17">
        <f t="shared" si="194"/>
        <v>998704</v>
      </c>
      <c r="G398" s="17">
        <f t="shared" si="194"/>
        <v>59256</v>
      </c>
      <c r="H398" s="17">
        <f t="shared" si="194"/>
        <v>169614</v>
      </c>
      <c r="I398" s="18">
        <f t="shared" si="194"/>
        <v>4182315</v>
      </c>
    </row>
    <row r="399" spans="1:9" s="8" customFormat="1" ht="14.1" customHeight="1" x14ac:dyDescent="0.2">
      <c r="A399" s="182">
        <v>2301</v>
      </c>
      <c r="B399" s="173" t="s">
        <v>228</v>
      </c>
      <c r="C399" s="161">
        <v>3231</v>
      </c>
      <c r="D399" s="19">
        <v>364822</v>
      </c>
      <c r="E399" s="20">
        <v>0</v>
      </c>
      <c r="F399" s="20">
        <v>123310</v>
      </c>
      <c r="G399" s="20">
        <v>7295</v>
      </c>
      <c r="H399" s="20">
        <v>16314</v>
      </c>
      <c r="I399" s="21">
        <v>511741</v>
      </c>
    </row>
    <row r="400" spans="1:9" s="8" customFormat="1" ht="14.1" customHeight="1" x14ac:dyDescent="0.2">
      <c r="A400" s="183">
        <v>2301</v>
      </c>
      <c r="B400" s="174" t="s">
        <v>229</v>
      </c>
      <c r="C400" s="162"/>
      <c r="D400" s="16">
        <f t="shared" ref="D400:I400" si="195">SUM(D399:D399)</f>
        <v>364822</v>
      </c>
      <c r="E400" s="17">
        <f t="shared" si="195"/>
        <v>0</v>
      </c>
      <c r="F400" s="17">
        <f t="shared" si="195"/>
        <v>123310</v>
      </c>
      <c r="G400" s="17">
        <f t="shared" si="195"/>
        <v>7295</v>
      </c>
      <c r="H400" s="17">
        <f t="shared" si="195"/>
        <v>16314</v>
      </c>
      <c r="I400" s="18">
        <f t="shared" si="195"/>
        <v>511741</v>
      </c>
    </row>
    <row r="401" spans="1:9" s="8" customFormat="1" ht="14.1" customHeight="1" x14ac:dyDescent="0.2">
      <c r="A401" s="182">
        <v>2497</v>
      </c>
      <c r="B401" s="173" t="s">
        <v>230</v>
      </c>
      <c r="C401" s="161">
        <v>3111</v>
      </c>
      <c r="D401" s="19">
        <v>568456</v>
      </c>
      <c r="E401" s="20">
        <v>14400</v>
      </c>
      <c r="F401" s="20">
        <v>197006</v>
      </c>
      <c r="G401" s="20">
        <v>11370</v>
      </c>
      <c r="H401" s="20">
        <v>10150</v>
      </c>
      <c r="I401" s="21">
        <v>801382</v>
      </c>
    </row>
    <row r="402" spans="1:9" s="8" customFormat="1" ht="14.1" customHeight="1" x14ac:dyDescent="0.2">
      <c r="A402" s="182">
        <v>2497</v>
      </c>
      <c r="B402" s="173" t="s">
        <v>230</v>
      </c>
      <c r="C402" s="161">
        <v>3113</v>
      </c>
      <c r="D402" s="19">
        <v>2493505</v>
      </c>
      <c r="E402" s="20">
        <v>8000</v>
      </c>
      <c r="F402" s="20">
        <v>845510</v>
      </c>
      <c r="G402" s="20">
        <v>49870</v>
      </c>
      <c r="H402" s="20">
        <v>99616</v>
      </c>
      <c r="I402" s="21">
        <v>3496501</v>
      </c>
    </row>
    <row r="403" spans="1:9" s="8" customFormat="1" ht="14.1" customHeight="1" x14ac:dyDescent="0.2">
      <c r="A403" s="182">
        <v>2497</v>
      </c>
      <c r="B403" s="173" t="s">
        <v>230</v>
      </c>
      <c r="C403" s="161">
        <v>3141</v>
      </c>
      <c r="D403" s="19">
        <v>162799</v>
      </c>
      <c r="E403" s="20">
        <v>14667</v>
      </c>
      <c r="F403" s="20">
        <v>59983</v>
      </c>
      <c r="G403" s="20">
        <v>3257</v>
      </c>
      <c r="H403" s="20">
        <v>2501</v>
      </c>
      <c r="I403" s="21">
        <v>243207</v>
      </c>
    </row>
    <row r="404" spans="1:9" s="8" customFormat="1" ht="14.1" customHeight="1" x14ac:dyDescent="0.2">
      <c r="A404" s="182">
        <v>2497</v>
      </c>
      <c r="B404" s="173" t="s">
        <v>230</v>
      </c>
      <c r="C404" s="161">
        <v>3143</v>
      </c>
      <c r="D404" s="19">
        <v>45557</v>
      </c>
      <c r="E404" s="20">
        <v>16000</v>
      </c>
      <c r="F404" s="20">
        <v>20806</v>
      </c>
      <c r="G404" s="20">
        <v>912</v>
      </c>
      <c r="H404" s="20">
        <v>420</v>
      </c>
      <c r="I404" s="21">
        <v>83695</v>
      </c>
    </row>
    <row r="405" spans="1:9" s="8" customFormat="1" ht="14.1" customHeight="1" x14ac:dyDescent="0.2">
      <c r="A405" s="183">
        <v>2497</v>
      </c>
      <c r="B405" s="174" t="s">
        <v>231</v>
      </c>
      <c r="C405" s="162"/>
      <c r="D405" s="16">
        <f t="shared" ref="D405:I405" si="196">SUM(D401:D404)</f>
        <v>3270317</v>
      </c>
      <c r="E405" s="17">
        <f t="shared" si="196"/>
        <v>53067</v>
      </c>
      <c r="F405" s="17">
        <f t="shared" si="196"/>
        <v>1123305</v>
      </c>
      <c r="G405" s="17">
        <f t="shared" si="196"/>
        <v>65409</v>
      </c>
      <c r="H405" s="17">
        <f t="shared" si="196"/>
        <v>112687</v>
      </c>
      <c r="I405" s="18">
        <f t="shared" si="196"/>
        <v>4624785</v>
      </c>
    </row>
    <row r="406" spans="1:9" s="8" customFormat="1" ht="14.1" customHeight="1" x14ac:dyDescent="0.2">
      <c r="A406" s="182">
        <v>2446</v>
      </c>
      <c r="B406" s="173" t="s">
        <v>232</v>
      </c>
      <c r="C406" s="161">
        <v>3111</v>
      </c>
      <c r="D406" s="19">
        <v>209866</v>
      </c>
      <c r="E406" s="20">
        <v>-5333</v>
      </c>
      <c r="F406" s="20">
        <v>69133</v>
      </c>
      <c r="G406" s="20">
        <v>4197</v>
      </c>
      <c r="H406" s="20">
        <v>4666</v>
      </c>
      <c r="I406" s="21">
        <v>282529</v>
      </c>
    </row>
    <row r="407" spans="1:9" s="8" customFormat="1" ht="14.1" customHeight="1" x14ac:dyDescent="0.2">
      <c r="A407" s="182">
        <v>2446</v>
      </c>
      <c r="B407" s="173" t="s">
        <v>232</v>
      </c>
      <c r="C407" s="161">
        <v>3117</v>
      </c>
      <c r="D407" s="19">
        <v>673315</v>
      </c>
      <c r="E407" s="20">
        <v>2133</v>
      </c>
      <c r="F407" s="20">
        <v>228302</v>
      </c>
      <c r="G407" s="20">
        <v>13466</v>
      </c>
      <c r="H407" s="20">
        <v>34750</v>
      </c>
      <c r="I407" s="21">
        <v>951966</v>
      </c>
    </row>
    <row r="408" spans="1:9" s="8" customFormat="1" ht="14.1" customHeight="1" x14ac:dyDescent="0.2">
      <c r="A408" s="182">
        <v>2446</v>
      </c>
      <c r="B408" s="173" t="s">
        <v>232</v>
      </c>
      <c r="C408" s="161">
        <v>3143</v>
      </c>
      <c r="D408" s="19">
        <v>81906</v>
      </c>
      <c r="E408" s="20">
        <v>4000</v>
      </c>
      <c r="F408" s="20">
        <v>29037</v>
      </c>
      <c r="G408" s="20">
        <v>1638</v>
      </c>
      <c r="H408" s="20">
        <v>160</v>
      </c>
      <c r="I408" s="21">
        <v>116741</v>
      </c>
    </row>
    <row r="409" spans="1:9" s="8" customFormat="1" ht="14.1" customHeight="1" thickBot="1" x14ac:dyDescent="0.25">
      <c r="A409" s="184">
        <v>2446</v>
      </c>
      <c r="B409" s="175" t="s">
        <v>233</v>
      </c>
      <c r="C409" s="163"/>
      <c r="D409" s="22">
        <f t="shared" ref="D409:I409" si="197">SUM(D406:D408)</f>
        <v>965087</v>
      </c>
      <c r="E409" s="23">
        <f t="shared" si="197"/>
        <v>800</v>
      </c>
      <c r="F409" s="23">
        <f t="shared" si="197"/>
        <v>326472</v>
      </c>
      <c r="G409" s="23">
        <f t="shared" si="197"/>
        <v>19301</v>
      </c>
      <c r="H409" s="23">
        <f t="shared" si="197"/>
        <v>39576</v>
      </c>
      <c r="I409" s="24">
        <f t="shared" si="197"/>
        <v>1351236</v>
      </c>
    </row>
    <row r="410" spans="1:9" s="8" customFormat="1" ht="14.1" customHeight="1" thickBot="1" x14ac:dyDescent="0.25">
      <c r="A410" s="160"/>
      <c r="B410" s="172" t="s">
        <v>721</v>
      </c>
      <c r="C410" s="160"/>
      <c r="D410" s="25">
        <f t="shared" ref="D410:I410" si="198">D409+D405+D400+D398+D395+D393+D390+D387+D384+D379+D374+D369+D364+D359+D354+D349+D344+D339+D332+D329</f>
        <v>30368533</v>
      </c>
      <c r="E410" s="26">
        <f t="shared" si="198"/>
        <v>190573</v>
      </c>
      <c r="F410" s="26">
        <f t="shared" si="198"/>
        <v>10336321</v>
      </c>
      <c r="G410" s="26">
        <f t="shared" si="198"/>
        <v>607385</v>
      </c>
      <c r="H410" s="26">
        <f t="shared" si="198"/>
        <v>1230334</v>
      </c>
      <c r="I410" s="27">
        <f t="shared" si="198"/>
        <v>42733146</v>
      </c>
    </row>
    <row r="411" spans="1:9" s="8" customFormat="1" ht="14.1" customHeight="1" x14ac:dyDescent="0.2">
      <c r="A411" s="185">
        <v>3454</v>
      </c>
      <c r="B411" s="28" t="s">
        <v>234</v>
      </c>
      <c r="C411" s="35">
        <v>3233</v>
      </c>
      <c r="D411" s="193">
        <v>579518</v>
      </c>
      <c r="E411" s="194">
        <v>15333</v>
      </c>
      <c r="F411" s="194">
        <v>201060</v>
      </c>
      <c r="G411" s="194">
        <v>11590</v>
      </c>
      <c r="H411" s="194">
        <v>12088</v>
      </c>
      <c r="I411" s="195">
        <v>819589</v>
      </c>
    </row>
    <row r="412" spans="1:9" s="8" customFormat="1" ht="14.1" customHeight="1" x14ac:dyDescent="0.2">
      <c r="A412" s="31">
        <v>3454</v>
      </c>
      <c r="B412" s="32" t="s">
        <v>235</v>
      </c>
      <c r="C412" s="49"/>
      <c r="D412" s="33">
        <v>579518</v>
      </c>
      <c r="E412" s="34">
        <v>15333</v>
      </c>
      <c r="F412" s="34">
        <v>201060</v>
      </c>
      <c r="G412" s="34">
        <v>11590</v>
      </c>
      <c r="H412" s="34">
        <v>12088</v>
      </c>
      <c r="I412" s="123">
        <v>819589</v>
      </c>
    </row>
    <row r="413" spans="1:9" s="8" customFormat="1" ht="14.1" customHeight="1" x14ac:dyDescent="0.2">
      <c r="A413" s="35">
        <v>3470</v>
      </c>
      <c r="B413" s="42" t="s">
        <v>236</v>
      </c>
      <c r="C413" s="35">
        <v>3111</v>
      </c>
      <c r="D413" s="29">
        <v>460735</v>
      </c>
      <c r="E413" s="30">
        <v>-100</v>
      </c>
      <c r="F413" s="30">
        <v>155694</v>
      </c>
      <c r="G413" s="30">
        <v>9216</v>
      </c>
      <c r="H413" s="30">
        <v>7934</v>
      </c>
      <c r="I413" s="122">
        <v>633479</v>
      </c>
    </row>
    <row r="414" spans="1:9" s="8" customFormat="1" ht="14.1" customHeight="1" x14ac:dyDescent="0.2">
      <c r="A414" s="35">
        <v>3470</v>
      </c>
      <c r="B414" s="42" t="s">
        <v>236</v>
      </c>
      <c r="C414" s="35">
        <v>3141</v>
      </c>
      <c r="D414" s="29">
        <v>92178</v>
      </c>
      <c r="E414" s="30">
        <v>-12533</v>
      </c>
      <c r="F414" s="30">
        <v>26921</v>
      </c>
      <c r="G414" s="30">
        <v>1845</v>
      </c>
      <c r="H414" s="30">
        <v>658</v>
      </c>
      <c r="I414" s="122">
        <v>109069</v>
      </c>
    </row>
    <row r="415" spans="1:9" s="8" customFormat="1" ht="14.1" customHeight="1" x14ac:dyDescent="0.2">
      <c r="A415" s="31">
        <v>3470</v>
      </c>
      <c r="B415" s="44" t="s">
        <v>237</v>
      </c>
      <c r="C415" s="49"/>
      <c r="D415" s="33">
        <v>552913</v>
      </c>
      <c r="E415" s="34">
        <v>-12633</v>
      </c>
      <c r="F415" s="34">
        <v>182615</v>
      </c>
      <c r="G415" s="34">
        <v>11061</v>
      </c>
      <c r="H415" s="34">
        <v>8592</v>
      </c>
      <c r="I415" s="123">
        <v>742548</v>
      </c>
    </row>
    <row r="416" spans="1:9" s="8" customFormat="1" ht="14.1" customHeight="1" x14ac:dyDescent="0.2">
      <c r="A416" s="35">
        <v>3469</v>
      </c>
      <c r="B416" s="42" t="s">
        <v>238</v>
      </c>
      <c r="C416" s="35">
        <v>3111</v>
      </c>
      <c r="D416" s="29">
        <v>547950</v>
      </c>
      <c r="E416" s="30">
        <v>4000</v>
      </c>
      <c r="F416" s="30">
        <v>186559</v>
      </c>
      <c r="G416" s="30">
        <v>10959</v>
      </c>
      <c r="H416" s="30">
        <v>109801</v>
      </c>
      <c r="I416" s="122">
        <v>859269</v>
      </c>
    </row>
    <row r="417" spans="1:9" s="8" customFormat="1" ht="14.1" customHeight="1" x14ac:dyDescent="0.2">
      <c r="A417" s="35">
        <v>3469</v>
      </c>
      <c r="B417" s="42" t="s">
        <v>238</v>
      </c>
      <c r="C417" s="35">
        <v>3141</v>
      </c>
      <c r="D417" s="29">
        <v>96681</v>
      </c>
      <c r="E417" s="30">
        <v>-5333</v>
      </c>
      <c r="F417" s="30">
        <v>30875</v>
      </c>
      <c r="G417" s="30">
        <v>1934</v>
      </c>
      <c r="H417" s="30">
        <v>812</v>
      </c>
      <c r="I417" s="122">
        <v>124969</v>
      </c>
    </row>
    <row r="418" spans="1:9" s="8" customFormat="1" ht="14.1" customHeight="1" x14ac:dyDescent="0.2">
      <c r="A418" s="31">
        <v>3469</v>
      </c>
      <c r="B418" s="44" t="s">
        <v>239</v>
      </c>
      <c r="C418" s="31"/>
      <c r="D418" s="33">
        <v>644631</v>
      </c>
      <c r="E418" s="34">
        <v>-1333</v>
      </c>
      <c r="F418" s="34">
        <v>217434</v>
      </c>
      <c r="G418" s="34">
        <v>12893</v>
      </c>
      <c r="H418" s="34">
        <v>110613</v>
      </c>
      <c r="I418" s="123">
        <v>984238</v>
      </c>
    </row>
    <row r="419" spans="1:9" s="8" customFormat="1" ht="14.1" customHeight="1" x14ac:dyDescent="0.2">
      <c r="A419" s="36">
        <v>3462</v>
      </c>
      <c r="B419" s="42" t="s">
        <v>240</v>
      </c>
      <c r="C419" s="36">
        <v>3111</v>
      </c>
      <c r="D419" s="29">
        <v>435751</v>
      </c>
      <c r="E419" s="30">
        <v>10560</v>
      </c>
      <c r="F419" s="30">
        <v>150853</v>
      </c>
      <c r="G419" s="30">
        <v>8715</v>
      </c>
      <c r="H419" s="30">
        <v>31815</v>
      </c>
      <c r="I419" s="122">
        <v>637694</v>
      </c>
    </row>
    <row r="420" spans="1:9" s="8" customFormat="1" ht="14.1" customHeight="1" x14ac:dyDescent="0.2">
      <c r="A420" s="37">
        <v>3462</v>
      </c>
      <c r="B420" s="42" t="s">
        <v>240</v>
      </c>
      <c r="C420" s="35">
        <v>3141</v>
      </c>
      <c r="D420" s="29">
        <v>75862</v>
      </c>
      <c r="E420" s="30">
        <v>0</v>
      </c>
      <c r="F420" s="30">
        <v>25641</v>
      </c>
      <c r="G420" s="30">
        <v>1518</v>
      </c>
      <c r="H420" s="30">
        <v>647</v>
      </c>
      <c r="I420" s="122">
        <v>103668</v>
      </c>
    </row>
    <row r="421" spans="1:9" s="8" customFormat="1" ht="14.1" customHeight="1" x14ac:dyDescent="0.2">
      <c r="A421" s="31">
        <v>3462</v>
      </c>
      <c r="B421" s="44" t="s">
        <v>241</v>
      </c>
      <c r="C421" s="49"/>
      <c r="D421" s="38">
        <v>511613</v>
      </c>
      <c r="E421" s="39">
        <v>10560</v>
      </c>
      <c r="F421" s="39">
        <v>176494</v>
      </c>
      <c r="G421" s="39">
        <v>10233</v>
      </c>
      <c r="H421" s="39">
        <v>32462</v>
      </c>
      <c r="I421" s="124">
        <v>741362</v>
      </c>
    </row>
    <row r="422" spans="1:9" s="8" customFormat="1" ht="14.1" customHeight="1" x14ac:dyDescent="0.2">
      <c r="A422" s="35">
        <v>3464</v>
      </c>
      <c r="B422" s="42" t="s">
        <v>242</v>
      </c>
      <c r="C422" s="36">
        <v>3111</v>
      </c>
      <c r="D422" s="29">
        <v>584983</v>
      </c>
      <c r="E422" s="30">
        <v>-7040</v>
      </c>
      <c r="F422" s="30">
        <v>195345</v>
      </c>
      <c r="G422" s="30">
        <v>11700</v>
      </c>
      <c r="H422" s="30">
        <v>62035</v>
      </c>
      <c r="I422" s="122">
        <v>847023</v>
      </c>
    </row>
    <row r="423" spans="1:9" s="8" customFormat="1" ht="14.1" customHeight="1" x14ac:dyDescent="0.2">
      <c r="A423" s="36">
        <v>3464</v>
      </c>
      <c r="B423" s="42" t="s">
        <v>242</v>
      </c>
      <c r="C423" s="36">
        <v>3141</v>
      </c>
      <c r="D423" s="29">
        <v>89898</v>
      </c>
      <c r="E423" s="30">
        <v>0</v>
      </c>
      <c r="F423" s="30">
        <v>30386</v>
      </c>
      <c r="G423" s="30">
        <v>1798</v>
      </c>
      <c r="H423" s="30">
        <v>832</v>
      </c>
      <c r="I423" s="122">
        <v>122914</v>
      </c>
    </row>
    <row r="424" spans="1:9" s="8" customFormat="1" ht="14.1" customHeight="1" x14ac:dyDescent="0.2">
      <c r="A424" s="31">
        <v>3464</v>
      </c>
      <c r="B424" s="44" t="s">
        <v>243</v>
      </c>
      <c r="C424" s="31"/>
      <c r="D424" s="38">
        <v>674881</v>
      </c>
      <c r="E424" s="39">
        <v>-7040</v>
      </c>
      <c r="F424" s="39">
        <v>225731</v>
      </c>
      <c r="G424" s="39">
        <v>13498</v>
      </c>
      <c r="H424" s="39">
        <v>62867</v>
      </c>
      <c r="I424" s="124">
        <v>969937</v>
      </c>
    </row>
    <row r="425" spans="1:9" s="8" customFormat="1" ht="14.1" customHeight="1" x14ac:dyDescent="0.2">
      <c r="A425" s="36">
        <v>3453</v>
      </c>
      <c r="B425" s="40" t="s">
        <v>244</v>
      </c>
      <c r="C425" s="36">
        <v>3111</v>
      </c>
      <c r="D425" s="29">
        <v>571813</v>
      </c>
      <c r="E425" s="30">
        <v>24000</v>
      </c>
      <c r="F425" s="30">
        <v>201386</v>
      </c>
      <c r="G425" s="30">
        <v>11437</v>
      </c>
      <c r="H425" s="30">
        <v>10500</v>
      </c>
      <c r="I425" s="122">
        <v>819136</v>
      </c>
    </row>
    <row r="426" spans="1:9" s="8" customFormat="1" ht="14.1" customHeight="1" x14ac:dyDescent="0.2">
      <c r="A426" s="36">
        <v>3453</v>
      </c>
      <c r="B426" s="40" t="s">
        <v>244</v>
      </c>
      <c r="C426" s="35">
        <v>3141</v>
      </c>
      <c r="D426" s="29">
        <v>72063</v>
      </c>
      <c r="E426" s="30">
        <v>0</v>
      </c>
      <c r="F426" s="30">
        <v>24358</v>
      </c>
      <c r="G426" s="30">
        <v>1442</v>
      </c>
      <c r="H426" s="30">
        <v>676</v>
      </c>
      <c r="I426" s="122">
        <v>98539</v>
      </c>
    </row>
    <row r="427" spans="1:9" s="8" customFormat="1" ht="14.1" customHeight="1" x14ac:dyDescent="0.2">
      <c r="A427" s="31">
        <v>3453</v>
      </c>
      <c r="B427" s="41" t="s">
        <v>245</v>
      </c>
      <c r="C427" s="49"/>
      <c r="D427" s="33">
        <v>643876</v>
      </c>
      <c r="E427" s="34">
        <v>24000</v>
      </c>
      <c r="F427" s="34">
        <v>225744</v>
      </c>
      <c r="G427" s="34">
        <v>12879</v>
      </c>
      <c r="H427" s="34">
        <v>11176</v>
      </c>
      <c r="I427" s="123">
        <v>917675</v>
      </c>
    </row>
    <row r="428" spans="1:9" s="8" customFormat="1" ht="14.1" customHeight="1" x14ac:dyDescent="0.2">
      <c r="A428" s="35">
        <v>3471</v>
      </c>
      <c r="B428" s="42" t="s">
        <v>246</v>
      </c>
      <c r="C428" s="35">
        <v>3111</v>
      </c>
      <c r="D428" s="29">
        <v>623073</v>
      </c>
      <c r="E428" s="30">
        <v>0</v>
      </c>
      <c r="F428" s="30">
        <v>210599</v>
      </c>
      <c r="G428" s="30">
        <v>12462</v>
      </c>
      <c r="H428" s="30">
        <v>11200</v>
      </c>
      <c r="I428" s="122">
        <v>857334</v>
      </c>
    </row>
    <row r="429" spans="1:9" s="8" customFormat="1" ht="14.1" customHeight="1" x14ac:dyDescent="0.2">
      <c r="A429" s="35">
        <v>3471</v>
      </c>
      <c r="B429" s="42" t="s">
        <v>246</v>
      </c>
      <c r="C429" s="35">
        <v>3141</v>
      </c>
      <c r="D429" s="29">
        <v>70070</v>
      </c>
      <c r="E429" s="30">
        <v>-2667</v>
      </c>
      <c r="F429" s="30">
        <v>22783</v>
      </c>
      <c r="G429" s="30">
        <v>1402</v>
      </c>
      <c r="H429" s="30">
        <v>1156</v>
      </c>
      <c r="I429" s="122">
        <v>92744</v>
      </c>
    </row>
    <row r="430" spans="1:9" s="8" customFormat="1" ht="14.1" customHeight="1" x14ac:dyDescent="0.2">
      <c r="A430" s="31">
        <v>3471</v>
      </c>
      <c r="B430" s="44" t="s">
        <v>247</v>
      </c>
      <c r="C430" s="49"/>
      <c r="D430" s="33">
        <v>693143</v>
      </c>
      <c r="E430" s="34">
        <v>-2667</v>
      </c>
      <c r="F430" s="34">
        <v>233382</v>
      </c>
      <c r="G430" s="34">
        <v>13864</v>
      </c>
      <c r="H430" s="34">
        <v>12356</v>
      </c>
      <c r="I430" s="123">
        <v>950078</v>
      </c>
    </row>
    <row r="431" spans="1:9" s="8" customFormat="1" ht="14.1" customHeight="1" x14ac:dyDescent="0.2">
      <c r="A431" s="35">
        <v>3472</v>
      </c>
      <c r="B431" s="42" t="s">
        <v>248</v>
      </c>
      <c r="C431" s="35">
        <v>3111</v>
      </c>
      <c r="D431" s="29">
        <v>429030</v>
      </c>
      <c r="E431" s="30">
        <v>4000</v>
      </c>
      <c r="F431" s="30">
        <v>146365</v>
      </c>
      <c r="G431" s="30">
        <v>8580</v>
      </c>
      <c r="H431" s="30">
        <v>21417</v>
      </c>
      <c r="I431" s="122">
        <v>609392</v>
      </c>
    </row>
    <row r="432" spans="1:9" s="8" customFormat="1" ht="14.1" customHeight="1" x14ac:dyDescent="0.2">
      <c r="A432" s="35">
        <v>3472</v>
      </c>
      <c r="B432" s="42" t="s">
        <v>248</v>
      </c>
      <c r="C432" s="35">
        <v>3141</v>
      </c>
      <c r="D432" s="29">
        <v>68897</v>
      </c>
      <c r="E432" s="30">
        <v>0</v>
      </c>
      <c r="F432" s="30">
        <v>23288</v>
      </c>
      <c r="G432" s="30">
        <v>1378</v>
      </c>
      <c r="H432" s="30">
        <v>502</v>
      </c>
      <c r="I432" s="122">
        <v>94065</v>
      </c>
    </row>
    <row r="433" spans="1:9" s="8" customFormat="1" ht="14.1" customHeight="1" x14ac:dyDescent="0.2">
      <c r="A433" s="31">
        <v>3472</v>
      </c>
      <c r="B433" s="44" t="s">
        <v>249</v>
      </c>
      <c r="C433" s="31"/>
      <c r="D433" s="33">
        <v>497927</v>
      </c>
      <c r="E433" s="34">
        <v>4000</v>
      </c>
      <c r="F433" s="34">
        <v>169653</v>
      </c>
      <c r="G433" s="34">
        <v>9958</v>
      </c>
      <c r="H433" s="34">
        <v>21919</v>
      </c>
      <c r="I433" s="123">
        <v>703457</v>
      </c>
    </row>
    <row r="434" spans="1:9" s="8" customFormat="1" ht="14.1" customHeight="1" x14ac:dyDescent="0.2">
      <c r="A434" s="36">
        <v>3467</v>
      </c>
      <c r="B434" s="42" t="s">
        <v>250</v>
      </c>
      <c r="C434" s="36">
        <v>3111</v>
      </c>
      <c r="D434" s="29">
        <v>809932</v>
      </c>
      <c r="E434" s="30">
        <v>0</v>
      </c>
      <c r="F434" s="30">
        <v>273758</v>
      </c>
      <c r="G434" s="30">
        <v>16200</v>
      </c>
      <c r="H434" s="30">
        <v>50599</v>
      </c>
      <c r="I434" s="122">
        <v>1150489</v>
      </c>
    </row>
    <row r="435" spans="1:9" s="8" customFormat="1" ht="14.1" customHeight="1" x14ac:dyDescent="0.2">
      <c r="A435" s="37">
        <v>3467</v>
      </c>
      <c r="B435" s="42" t="s">
        <v>251</v>
      </c>
      <c r="C435" s="35">
        <v>3141</v>
      </c>
      <c r="D435" s="29">
        <v>137614</v>
      </c>
      <c r="E435" s="30">
        <v>0</v>
      </c>
      <c r="F435" s="30">
        <v>46514</v>
      </c>
      <c r="G435" s="30">
        <v>2752</v>
      </c>
      <c r="H435" s="30">
        <v>1107</v>
      </c>
      <c r="I435" s="122">
        <v>187987</v>
      </c>
    </row>
    <row r="436" spans="1:9" s="8" customFormat="1" ht="14.1" customHeight="1" x14ac:dyDescent="0.2">
      <c r="A436" s="164">
        <v>3467</v>
      </c>
      <c r="B436" s="41" t="s">
        <v>252</v>
      </c>
      <c r="C436" s="164"/>
      <c r="D436" s="33">
        <v>947546</v>
      </c>
      <c r="E436" s="34">
        <v>0</v>
      </c>
      <c r="F436" s="34">
        <v>320272</v>
      </c>
      <c r="G436" s="34">
        <v>18952</v>
      </c>
      <c r="H436" s="34">
        <v>51706</v>
      </c>
      <c r="I436" s="123">
        <v>1338476</v>
      </c>
    </row>
    <row r="437" spans="1:9" s="8" customFormat="1" ht="14.1" customHeight="1" x14ac:dyDescent="0.2">
      <c r="A437" s="36">
        <v>3461</v>
      </c>
      <c r="B437" s="42" t="s">
        <v>253</v>
      </c>
      <c r="C437" s="36">
        <v>3111</v>
      </c>
      <c r="D437" s="29">
        <v>738166</v>
      </c>
      <c r="E437" s="30">
        <v>3840</v>
      </c>
      <c r="F437" s="30">
        <v>250799</v>
      </c>
      <c r="G437" s="30">
        <v>14764</v>
      </c>
      <c r="H437" s="30">
        <v>131899</v>
      </c>
      <c r="I437" s="122">
        <v>1139468</v>
      </c>
    </row>
    <row r="438" spans="1:9" s="8" customFormat="1" ht="14.1" customHeight="1" x14ac:dyDescent="0.2">
      <c r="A438" s="35">
        <v>3461</v>
      </c>
      <c r="B438" s="42" t="s">
        <v>253</v>
      </c>
      <c r="C438" s="35">
        <v>3141</v>
      </c>
      <c r="D438" s="29">
        <v>151250</v>
      </c>
      <c r="E438" s="30">
        <v>0</v>
      </c>
      <c r="F438" s="30">
        <v>51123</v>
      </c>
      <c r="G438" s="30">
        <v>3025</v>
      </c>
      <c r="H438" s="30">
        <v>866</v>
      </c>
      <c r="I438" s="122">
        <v>206264</v>
      </c>
    </row>
    <row r="439" spans="1:9" s="8" customFormat="1" ht="14.1" customHeight="1" x14ac:dyDescent="0.2">
      <c r="A439" s="31">
        <v>3461</v>
      </c>
      <c r="B439" s="44" t="s">
        <v>254</v>
      </c>
      <c r="C439" s="49"/>
      <c r="D439" s="33">
        <v>889416</v>
      </c>
      <c r="E439" s="34">
        <v>3840</v>
      </c>
      <c r="F439" s="34">
        <v>301922</v>
      </c>
      <c r="G439" s="34">
        <v>17789</v>
      </c>
      <c r="H439" s="34">
        <v>132765</v>
      </c>
      <c r="I439" s="123">
        <v>1345732</v>
      </c>
    </row>
    <row r="440" spans="1:9" s="8" customFormat="1" ht="14.1" customHeight="1" x14ac:dyDescent="0.2">
      <c r="A440" s="36">
        <v>3468</v>
      </c>
      <c r="B440" s="42" t="s">
        <v>255</v>
      </c>
      <c r="C440" s="36">
        <v>3111</v>
      </c>
      <c r="D440" s="29">
        <v>840455</v>
      </c>
      <c r="E440" s="30">
        <v>4000</v>
      </c>
      <c r="F440" s="30">
        <v>285426</v>
      </c>
      <c r="G440" s="30">
        <v>16809</v>
      </c>
      <c r="H440" s="30">
        <v>80716</v>
      </c>
      <c r="I440" s="122">
        <v>1227406</v>
      </c>
    </row>
    <row r="441" spans="1:9" s="8" customFormat="1" ht="14.1" customHeight="1" x14ac:dyDescent="0.2">
      <c r="A441" s="35">
        <v>3468</v>
      </c>
      <c r="B441" s="42" t="s">
        <v>256</v>
      </c>
      <c r="C441" s="35">
        <v>3141</v>
      </c>
      <c r="D441" s="29">
        <v>85536</v>
      </c>
      <c r="E441" s="30">
        <v>0</v>
      </c>
      <c r="F441" s="30">
        <v>28911</v>
      </c>
      <c r="G441" s="30">
        <v>1711</v>
      </c>
      <c r="H441" s="30">
        <v>774</v>
      </c>
      <c r="I441" s="122">
        <v>116932</v>
      </c>
    </row>
    <row r="442" spans="1:9" s="8" customFormat="1" ht="14.1" customHeight="1" x14ac:dyDescent="0.2">
      <c r="A442" s="31">
        <v>3468</v>
      </c>
      <c r="B442" s="44" t="s">
        <v>257</v>
      </c>
      <c r="C442" s="49"/>
      <c r="D442" s="33">
        <v>925991</v>
      </c>
      <c r="E442" s="34">
        <v>4000</v>
      </c>
      <c r="F442" s="34">
        <v>314337</v>
      </c>
      <c r="G442" s="34">
        <v>18520</v>
      </c>
      <c r="H442" s="34">
        <v>81490</v>
      </c>
      <c r="I442" s="123">
        <v>1344338</v>
      </c>
    </row>
    <row r="443" spans="1:9" s="8" customFormat="1" ht="14.1" customHeight="1" x14ac:dyDescent="0.2">
      <c r="A443" s="36">
        <v>3465</v>
      </c>
      <c r="B443" s="42" t="s">
        <v>258</v>
      </c>
      <c r="C443" s="36">
        <v>3111</v>
      </c>
      <c r="D443" s="29">
        <v>629305</v>
      </c>
      <c r="E443" s="30">
        <v>-8000</v>
      </c>
      <c r="F443" s="30">
        <v>210002</v>
      </c>
      <c r="G443" s="30">
        <v>12586</v>
      </c>
      <c r="H443" s="30">
        <v>41316</v>
      </c>
      <c r="I443" s="122">
        <v>885209</v>
      </c>
    </row>
    <row r="444" spans="1:9" s="8" customFormat="1" ht="14.1" customHeight="1" x14ac:dyDescent="0.2">
      <c r="A444" s="37">
        <v>3465</v>
      </c>
      <c r="B444" s="42" t="s">
        <v>258</v>
      </c>
      <c r="C444" s="35">
        <v>3141</v>
      </c>
      <c r="D444" s="29">
        <v>92066</v>
      </c>
      <c r="E444" s="30">
        <v>0</v>
      </c>
      <c r="F444" s="30">
        <v>31118</v>
      </c>
      <c r="G444" s="30">
        <v>1842</v>
      </c>
      <c r="H444" s="30">
        <v>937</v>
      </c>
      <c r="I444" s="122">
        <v>125963</v>
      </c>
    </row>
    <row r="445" spans="1:9" s="8" customFormat="1" ht="14.1" customHeight="1" x14ac:dyDescent="0.2">
      <c r="A445" s="31">
        <v>3465</v>
      </c>
      <c r="B445" s="44" t="s">
        <v>259</v>
      </c>
      <c r="C445" s="49"/>
      <c r="D445" s="33">
        <v>721371</v>
      </c>
      <c r="E445" s="34">
        <v>-8000</v>
      </c>
      <c r="F445" s="34">
        <v>241120</v>
      </c>
      <c r="G445" s="34">
        <v>14428</v>
      </c>
      <c r="H445" s="34">
        <v>42253</v>
      </c>
      <c r="I445" s="123">
        <v>1011172</v>
      </c>
    </row>
    <row r="446" spans="1:9" s="8" customFormat="1" ht="14.1" customHeight="1" x14ac:dyDescent="0.2">
      <c r="A446" s="35">
        <v>3473</v>
      </c>
      <c r="B446" s="42" t="s">
        <v>260</v>
      </c>
      <c r="C446" s="35">
        <v>3111</v>
      </c>
      <c r="D446" s="29">
        <v>740189</v>
      </c>
      <c r="E446" s="30">
        <v>-6600</v>
      </c>
      <c r="F446" s="30">
        <v>247954</v>
      </c>
      <c r="G446" s="30">
        <v>14804</v>
      </c>
      <c r="H446" s="30">
        <v>47015</v>
      </c>
      <c r="I446" s="122">
        <v>1043362</v>
      </c>
    </row>
    <row r="447" spans="1:9" s="8" customFormat="1" ht="14.1" customHeight="1" x14ac:dyDescent="0.2">
      <c r="A447" s="35">
        <v>3473</v>
      </c>
      <c r="B447" s="42" t="s">
        <v>261</v>
      </c>
      <c r="C447" s="35">
        <v>3141</v>
      </c>
      <c r="D447" s="29">
        <v>109464</v>
      </c>
      <c r="E447" s="30">
        <v>0</v>
      </c>
      <c r="F447" s="30">
        <v>36999</v>
      </c>
      <c r="G447" s="30">
        <v>2190</v>
      </c>
      <c r="H447" s="30">
        <v>995</v>
      </c>
      <c r="I447" s="122">
        <v>149648</v>
      </c>
    </row>
    <row r="448" spans="1:9" s="8" customFormat="1" ht="14.1" customHeight="1" x14ac:dyDescent="0.2">
      <c r="A448" s="31">
        <v>3473</v>
      </c>
      <c r="B448" s="44" t="s">
        <v>262</v>
      </c>
      <c r="C448" s="165"/>
      <c r="D448" s="33">
        <v>849653</v>
      </c>
      <c r="E448" s="34">
        <v>-6600</v>
      </c>
      <c r="F448" s="34">
        <v>284953</v>
      </c>
      <c r="G448" s="34">
        <v>16994</v>
      </c>
      <c r="H448" s="34">
        <v>48010</v>
      </c>
      <c r="I448" s="123">
        <v>1193010</v>
      </c>
    </row>
    <row r="449" spans="1:9" s="8" customFormat="1" ht="14.1" customHeight="1" x14ac:dyDescent="0.2">
      <c r="A449" s="35">
        <v>3474</v>
      </c>
      <c r="B449" s="42" t="s">
        <v>263</v>
      </c>
      <c r="C449" s="35">
        <v>3111</v>
      </c>
      <c r="D449" s="29">
        <v>499496</v>
      </c>
      <c r="E449" s="30">
        <v>20667</v>
      </c>
      <c r="F449" s="30">
        <v>175815</v>
      </c>
      <c r="G449" s="30">
        <v>9990</v>
      </c>
      <c r="H449" s="30">
        <v>47700</v>
      </c>
      <c r="I449" s="122">
        <v>753668</v>
      </c>
    </row>
    <row r="450" spans="1:9" s="8" customFormat="1" ht="14.1" customHeight="1" x14ac:dyDescent="0.2">
      <c r="A450" s="35">
        <v>3474</v>
      </c>
      <c r="B450" s="42" t="s">
        <v>264</v>
      </c>
      <c r="C450" s="35">
        <v>3141</v>
      </c>
      <c r="D450" s="29">
        <v>77393</v>
      </c>
      <c r="E450" s="30">
        <v>0</v>
      </c>
      <c r="F450" s="30">
        <v>26160</v>
      </c>
      <c r="G450" s="30">
        <v>1549</v>
      </c>
      <c r="H450" s="30">
        <v>629</v>
      </c>
      <c r="I450" s="122">
        <v>105731</v>
      </c>
    </row>
    <row r="451" spans="1:9" s="8" customFormat="1" ht="14.1" customHeight="1" x14ac:dyDescent="0.2">
      <c r="A451" s="31">
        <v>3474</v>
      </c>
      <c r="B451" s="44" t="s">
        <v>265</v>
      </c>
      <c r="C451" s="31"/>
      <c r="D451" s="33">
        <v>576889</v>
      </c>
      <c r="E451" s="34">
        <v>20667</v>
      </c>
      <c r="F451" s="34">
        <v>201975</v>
      </c>
      <c r="G451" s="34">
        <v>11539</v>
      </c>
      <c r="H451" s="34">
        <v>48329</v>
      </c>
      <c r="I451" s="123">
        <v>859399</v>
      </c>
    </row>
    <row r="452" spans="1:9" s="8" customFormat="1" ht="14.1" customHeight="1" x14ac:dyDescent="0.2">
      <c r="A452" s="36">
        <v>3466</v>
      </c>
      <c r="B452" s="42" t="s">
        <v>266</v>
      </c>
      <c r="C452" s="36">
        <v>3111</v>
      </c>
      <c r="D452" s="29">
        <v>457005</v>
      </c>
      <c r="E452" s="30">
        <v>187</v>
      </c>
      <c r="F452" s="30">
        <v>154531</v>
      </c>
      <c r="G452" s="30">
        <v>9141</v>
      </c>
      <c r="H452" s="30">
        <v>43049</v>
      </c>
      <c r="I452" s="122">
        <v>663913</v>
      </c>
    </row>
    <row r="453" spans="1:9" s="8" customFormat="1" ht="14.1" customHeight="1" x14ac:dyDescent="0.2">
      <c r="A453" s="35">
        <v>3466</v>
      </c>
      <c r="B453" s="42" t="s">
        <v>266</v>
      </c>
      <c r="C453" s="35">
        <v>3141</v>
      </c>
      <c r="D453" s="29">
        <v>77380</v>
      </c>
      <c r="E453" s="30">
        <v>0</v>
      </c>
      <c r="F453" s="30">
        <v>26154</v>
      </c>
      <c r="G453" s="30">
        <v>1548</v>
      </c>
      <c r="H453" s="30">
        <v>667</v>
      </c>
      <c r="I453" s="122">
        <v>105749</v>
      </c>
    </row>
    <row r="454" spans="1:9" s="8" customFormat="1" ht="14.1" customHeight="1" x14ac:dyDescent="0.2">
      <c r="A454" s="31">
        <v>3466</v>
      </c>
      <c r="B454" s="44" t="s">
        <v>267</v>
      </c>
      <c r="C454" s="31"/>
      <c r="D454" s="33">
        <v>534385</v>
      </c>
      <c r="E454" s="34">
        <v>187</v>
      </c>
      <c r="F454" s="34">
        <v>180685</v>
      </c>
      <c r="G454" s="34">
        <v>10689</v>
      </c>
      <c r="H454" s="34">
        <v>43716</v>
      </c>
      <c r="I454" s="123">
        <v>769662</v>
      </c>
    </row>
    <row r="455" spans="1:9" s="8" customFormat="1" ht="14.1" customHeight="1" x14ac:dyDescent="0.2">
      <c r="A455" s="35">
        <v>3407</v>
      </c>
      <c r="B455" s="42" t="s">
        <v>268</v>
      </c>
      <c r="C455" s="35">
        <v>3111</v>
      </c>
      <c r="D455" s="29">
        <v>979634</v>
      </c>
      <c r="E455" s="30">
        <v>33733</v>
      </c>
      <c r="F455" s="30">
        <v>342518</v>
      </c>
      <c r="G455" s="30">
        <v>19594</v>
      </c>
      <c r="H455" s="30">
        <v>86916</v>
      </c>
      <c r="I455" s="122">
        <v>1462395</v>
      </c>
    </row>
    <row r="456" spans="1:9" s="8" customFormat="1" ht="14.1" customHeight="1" x14ac:dyDescent="0.2">
      <c r="A456" s="35">
        <v>3407</v>
      </c>
      <c r="B456" s="42" t="s">
        <v>268</v>
      </c>
      <c r="C456" s="35">
        <v>3141</v>
      </c>
      <c r="D456" s="29">
        <v>158944</v>
      </c>
      <c r="E456" s="30">
        <v>0</v>
      </c>
      <c r="F456" s="30">
        <v>53724</v>
      </c>
      <c r="G456" s="30">
        <v>3178</v>
      </c>
      <c r="H456" s="30">
        <v>1392</v>
      </c>
      <c r="I456" s="122">
        <v>217238</v>
      </c>
    </row>
    <row r="457" spans="1:9" s="8" customFormat="1" ht="14.1" customHeight="1" x14ac:dyDescent="0.2">
      <c r="A457" s="31">
        <v>3407</v>
      </c>
      <c r="B457" s="44" t="s">
        <v>269</v>
      </c>
      <c r="C457" s="31"/>
      <c r="D457" s="33">
        <v>1138578</v>
      </c>
      <c r="E457" s="34">
        <v>33733</v>
      </c>
      <c r="F457" s="34">
        <v>396242</v>
      </c>
      <c r="G457" s="34">
        <v>22772</v>
      </c>
      <c r="H457" s="34">
        <v>88308</v>
      </c>
      <c r="I457" s="123">
        <v>1679633</v>
      </c>
    </row>
    <row r="458" spans="1:9" s="8" customFormat="1" ht="14.1" customHeight="1" x14ac:dyDescent="0.2">
      <c r="A458" s="36">
        <v>3463</v>
      </c>
      <c r="B458" s="42" t="s">
        <v>270</v>
      </c>
      <c r="C458" s="36">
        <v>3111</v>
      </c>
      <c r="D458" s="29">
        <v>620690</v>
      </c>
      <c r="E458" s="30">
        <v>2480</v>
      </c>
      <c r="F458" s="30">
        <v>210633</v>
      </c>
      <c r="G458" s="30">
        <v>12414</v>
      </c>
      <c r="H458" s="30">
        <v>64800</v>
      </c>
      <c r="I458" s="122">
        <v>911017</v>
      </c>
    </row>
    <row r="459" spans="1:9" s="8" customFormat="1" ht="14.1" customHeight="1" x14ac:dyDescent="0.2">
      <c r="A459" s="35">
        <v>3463</v>
      </c>
      <c r="B459" s="42" t="s">
        <v>270</v>
      </c>
      <c r="C459" s="35">
        <v>3141</v>
      </c>
      <c r="D459" s="29">
        <v>90014</v>
      </c>
      <c r="E459" s="30">
        <v>1333</v>
      </c>
      <c r="F459" s="30">
        <v>30875</v>
      </c>
      <c r="G459" s="30">
        <v>1801</v>
      </c>
      <c r="H459" s="30">
        <v>812</v>
      </c>
      <c r="I459" s="122">
        <v>124835</v>
      </c>
    </row>
    <row r="460" spans="1:9" s="8" customFormat="1" ht="14.1" customHeight="1" x14ac:dyDescent="0.2">
      <c r="A460" s="31">
        <v>3463</v>
      </c>
      <c r="B460" s="44" t="s">
        <v>271</v>
      </c>
      <c r="C460" s="31"/>
      <c r="D460" s="33">
        <v>710704</v>
      </c>
      <c r="E460" s="34">
        <v>3813</v>
      </c>
      <c r="F460" s="34">
        <v>241508</v>
      </c>
      <c r="G460" s="34">
        <v>14215</v>
      </c>
      <c r="H460" s="34">
        <v>65612</v>
      </c>
      <c r="I460" s="123">
        <v>1035852</v>
      </c>
    </row>
    <row r="461" spans="1:9" s="8" customFormat="1" ht="14.1" customHeight="1" x14ac:dyDescent="0.2">
      <c r="A461" s="37">
        <v>3460</v>
      </c>
      <c r="B461" s="42" t="s">
        <v>272</v>
      </c>
      <c r="C461" s="36">
        <v>3111</v>
      </c>
      <c r="D461" s="29">
        <v>567425</v>
      </c>
      <c r="E461" s="30">
        <v>0</v>
      </c>
      <c r="F461" s="30">
        <v>191789</v>
      </c>
      <c r="G461" s="30">
        <v>11350</v>
      </c>
      <c r="H461" s="30">
        <v>5834</v>
      </c>
      <c r="I461" s="122">
        <v>776398</v>
      </c>
    </row>
    <row r="462" spans="1:9" s="8" customFormat="1" ht="14.1" customHeight="1" x14ac:dyDescent="0.2">
      <c r="A462" s="37">
        <v>3460</v>
      </c>
      <c r="B462" s="42" t="s">
        <v>272</v>
      </c>
      <c r="C462" s="36">
        <v>3141</v>
      </c>
      <c r="D462" s="29">
        <v>140298</v>
      </c>
      <c r="E462" s="30">
        <v>0</v>
      </c>
      <c r="F462" s="30">
        <v>47421</v>
      </c>
      <c r="G462" s="30">
        <v>2806</v>
      </c>
      <c r="H462" s="30">
        <v>316</v>
      </c>
      <c r="I462" s="122">
        <v>190841</v>
      </c>
    </row>
    <row r="463" spans="1:9" s="8" customFormat="1" ht="14.1" customHeight="1" x14ac:dyDescent="0.2">
      <c r="A463" s="31">
        <v>3460</v>
      </c>
      <c r="B463" s="44" t="s">
        <v>273</v>
      </c>
      <c r="C463" s="31"/>
      <c r="D463" s="33">
        <v>707723</v>
      </c>
      <c r="E463" s="34">
        <v>0</v>
      </c>
      <c r="F463" s="34">
        <v>239210</v>
      </c>
      <c r="G463" s="34">
        <v>14156</v>
      </c>
      <c r="H463" s="34">
        <v>6150</v>
      </c>
      <c r="I463" s="123">
        <v>967239</v>
      </c>
    </row>
    <row r="464" spans="1:9" s="8" customFormat="1" ht="14.1" customHeight="1" x14ac:dyDescent="0.2">
      <c r="A464" s="35">
        <v>3413</v>
      </c>
      <c r="B464" s="42" t="s">
        <v>274</v>
      </c>
      <c r="C464" s="35">
        <v>3111</v>
      </c>
      <c r="D464" s="29">
        <v>1188983</v>
      </c>
      <c r="E464" s="30">
        <v>0</v>
      </c>
      <c r="F464" s="30">
        <v>401877</v>
      </c>
      <c r="G464" s="30">
        <v>23780</v>
      </c>
      <c r="H464" s="30">
        <v>14234</v>
      </c>
      <c r="I464" s="122">
        <v>1628874</v>
      </c>
    </row>
    <row r="465" spans="1:9" s="8" customFormat="1" ht="14.1" customHeight="1" x14ac:dyDescent="0.2">
      <c r="A465" s="37">
        <v>3413</v>
      </c>
      <c r="B465" s="42" t="s">
        <v>275</v>
      </c>
      <c r="C465" s="35">
        <v>3141</v>
      </c>
      <c r="D465" s="29">
        <v>120213</v>
      </c>
      <c r="E465" s="30">
        <v>0</v>
      </c>
      <c r="F465" s="30">
        <v>40632</v>
      </c>
      <c r="G465" s="30">
        <v>2404</v>
      </c>
      <c r="H465" s="30">
        <v>990</v>
      </c>
      <c r="I465" s="122">
        <v>164239</v>
      </c>
    </row>
    <row r="466" spans="1:9" s="8" customFormat="1" ht="14.1" customHeight="1" x14ac:dyDescent="0.2">
      <c r="A466" s="31">
        <v>3413</v>
      </c>
      <c r="B466" s="41" t="s">
        <v>276</v>
      </c>
      <c r="C466" s="49"/>
      <c r="D466" s="33">
        <v>1309196</v>
      </c>
      <c r="E466" s="34">
        <v>0</v>
      </c>
      <c r="F466" s="34">
        <v>442509</v>
      </c>
      <c r="G466" s="34">
        <v>26184</v>
      </c>
      <c r="H466" s="34">
        <v>15224</v>
      </c>
      <c r="I466" s="123">
        <v>1793113</v>
      </c>
    </row>
    <row r="467" spans="1:9" s="8" customFormat="1" ht="14.1" customHeight="1" x14ac:dyDescent="0.2">
      <c r="A467" s="35">
        <v>3409</v>
      </c>
      <c r="B467" s="42" t="s">
        <v>277</v>
      </c>
      <c r="C467" s="35">
        <v>3113</v>
      </c>
      <c r="D467" s="29">
        <v>2722219</v>
      </c>
      <c r="E467" s="30">
        <v>17600</v>
      </c>
      <c r="F467" s="30">
        <v>926060</v>
      </c>
      <c r="G467" s="30">
        <v>54445</v>
      </c>
      <c r="H467" s="30">
        <v>163750</v>
      </c>
      <c r="I467" s="122">
        <v>3884074</v>
      </c>
    </row>
    <row r="468" spans="1:9" s="8" customFormat="1" ht="14.1" customHeight="1" x14ac:dyDescent="0.2">
      <c r="A468" s="37">
        <v>3409</v>
      </c>
      <c r="B468" s="43" t="s">
        <v>277</v>
      </c>
      <c r="C468" s="35">
        <v>3141</v>
      </c>
      <c r="D468" s="29">
        <v>162841</v>
      </c>
      <c r="E468" s="30">
        <v>0</v>
      </c>
      <c r="F468" s="30">
        <v>55041</v>
      </c>
      <c r="G468" s="30">
        <v>3258</v>
      </c>
      <c r="H468" s="30">
        <v>3024</v>
      </c>
      <c r="I468" s="122">
        <v>224164</v>
      </c>
    </row>
    <row r="469" spans="1:9" s="8" customFormat="1" ht="14.1" customHeight="1" x14ac:dyDescent="0.2">
      <c r="A469" s="35">
        <v>3409</v>
      </c>
      <c r="B469" s="42" t="s">
        <v>277</v>
      </c>
      <c r="C469" s="35">
        <v>3143</v>
      </c>
      <c r="D469" s="29">
        <v>241930</v>
      </c>
      <c r="E469" s="30">
        <v>1067</v>
      </c>
      <c r="F469" s="30">
        <v>82132</v>
      </c>
      <c r="G469" s="30">
        <v>4838</v>
      </c>
      <c r="H469" s="30">
        <v>590</v>
      </c>
      <c r="I469" s="122">
        <v>330557</v>
      </c>
    </row>
    <row r="470" spans="1:9" s="8" customFormat="1" ht="14.1" customHeight="1" x14ac:dyDescent="0.2">
      <c r="A470" s="31">
        <v>3409</v>
      </c>
      <c r="B470" s="41" t="s">
        <v>278</v>
      </c>
      <c r="C470" s="49"/>
      <c r="D470" s="33">
        <v>3126990</v>
      </c>
      <c r="E470" s="34">
        <v>18667</v>
      </c>
      <c r="F470" s="34">
        <v>1063233</v>
      </c>
      <c r="G470" s="34">
        <v>62541</v>
      </c>
      <c r="H470" s="34">
        <v>167364</v>
      </c>
      <c r="I470" s="123">
        <v>4438795</v>
      </c>
    </row>
    <row r="471" spans="1:9" s="8" customFormat="1" ht="14.1" customHeight="1" x14ac:dyDescent="0.2">
      <c r="A471" s="35">
        <v>3415</v>
      </c>
      <c r="B471" s="42" t="s">
        <v>279</v>
      </c>
      <c r="C471" s="35">
        <v>3113</v>
      </c>
      <c r="D471" s="29">
        <v>2954652</v>
      </c>
      <c r="E471" s="30">
        <v>10133</v>
      </c>
      <c r="F471" s="30">
        <v>1002098</v>
      </c>
      <c r="G471" s="30">
        <v>59093</v>
      </c>
      <c r="H471" s="30">
        <v>186866</v>
      </c>
      <c r="I471" s="122">
        <v>4212842</v>
      </c>
    </row>
    <row r="472" spans="1:9" s="8" customFormat="1" ht="14.1" customHeight="1" x14ac:dyDescent="0.2">
      <c r="A472" s="37">
        <v>3415</v>
      </c>
      <c r="B472" s="43" t="s">
        <v>279</v>
      </c>
      <c r="C472" s="35">
        <v>3141</v>
      </c>
      <c r="D472" s="29">
        <v>221269</v>
      </c>
      <c r="E472" s="30">
        <v>14800</v>
      </c>
      <c r="F472" s="30">
        <v>79791</v>
      </c>
      <c r="G472" s="30">
        <v>4426</v>
      </c>
      <c r="H472" s="30">
        <v>4533</v>
      </c>
      <c r="I472" s="122">
        <v>324819</v>
      </c>
    </row>
    <row r="473" spans="1:9" s="8" customFormat="1" ht="14.1" customHeight="1" x14ac:dyDescent="0.2">
      <c r="A473" s="35">
        <v>3415</v>
      </c>
      <c r="B473" s="42" t="s">
        <v>279</v>
      </c>
      <c r="C473" s="35">
        <v>3143</v>
      </c>
      <c r="D473" s="29">
        <v>286198</v>
      </c>
      <c r="E473" s="30">
        <v>-133</v>
      </c>
      <c r="F473" s="30">
        <v>96690</v>
      </c>
      <c r="G473" s="30">
        <v>5724</v>
      </c>
      <c r="H473" s="30">
        <v>655</v>
      </c>
      <c r="I473" s="122">
        <v>389134</v>
      </c>
    </row>
    <row r="474" spans="1:9" s="8" customFormat="1" ht="14.1" customHeight="1" x14ac:dyDescent="0.2">
      <c r="A474" s="31">
        <v>3415</v>
      </c>
      <c r="B474" s="41" t="s">
        <v>280</v>
      </c>
      <c r="C474" s="49"/>
      <c r="D474" s="33">
        <v>3462119</v>
      </c>
      <c r="E474" s="34">
        <v>24800</v>
      </c>
      <c r="F474" s="34">
        <v>1178579</v>
      </c>
      <c r="G474" s="34">
        <v>69243</v>
      </c>
      <c r="H474" s="34">
        <v>192054</v>
      </c>
      <c r="I474" s="123">
        <v>4926795</v>
      </c>
    </row>
    <row r="475" spans="1:9" s="8" customFormat="1" ht="14.1" customHeight="1" x14ac:dyDescent="0.2">
      <c r="A475" s="35">
        <v>3412</v>
      </c>
      <c r="B475" s="42" t="s">
        <v>281</v>
      </c>
      <c r="C475" s="35">
        <v>3113</v>
      </c>
      <c r="D475" s="29">
        <v>4031079</v>
      </c>
      <c r="E475" s="30">
        <v>6667</v>
      </c>
      <c r="F475" s="30">
        <v>1364758</v>
      </c>
      <c r="G475" s="30">
        <v>80622</v>
      </c>
      <c r="H475" s="30">
        <v>254616</v>
      </c>
      <c r="I475" s="122">
        <v>5737742</v>
      </c>
    </row>
    <row r="476" spans="1:9" s="8" customFormat="1" ht="14.1" customHeight="1" x14ac:dyDescent="0.2">
      <c r="A476" s="37">
        <v>3412</v>
      </c>
      <c r="B476" s="43" t="s">
        <v>281</v>
      </c>
      <c r="C476" s="35">
        <v>3141</v>
      </c>
      <c r="D476" s="29">
        <v>333326</v>
      </c>
      <c r="E476" s="30">
        <v>-4000</v>
      </c>
      <c r="F476" s="30">
        <v>111312</v>
      </c>
      <c r="G476" s="30">
        <v>6667</v>
      </c>
      <c r="H476" s="30">
        <v>6244</v>
      </c>
      <c r="I476" s="122">
        <v>453549</v>
      </c>
    </row>
    <row r="477" spans="1:9" s="8" customFormat="1" ht="14.1" customHeight="1" x14ac:dyDescent="0.2">
      <c r="A477" s="35">
        <v>3412</v>
      </c>
      <c r="B477" s="42" t="s">
        <v>281</v>
      </c>
      <c r="C477" s="35">
        <v>3143</v>
      </c>
      <c r="D477" s="29">
        <v>407946</v>
      </c>
      <c r="E477" s="30">
        <v>-6667</v>
      </c>
      <c r="F477" s="30">
        <v>135632</v>
      </c>
      <c r="G477" s="30">
        <v>8158</v>
      </c>
      <c r="H477" s="30">
        <v>1005</v>
      </c>
      <c r="I477" s="122">
        <v>546074</v>
      </c>
    </row>
    <row r="478" spans="1:9" s="8" customFormat="1" ht="14.1" customHeight="1" x14ac:dyDescent="0.2">
      <c r="A478" s="31">
        <v>3412</v>
      </c>
      <c r="B478" s="41" t="s">
        <v>282</v>
      </c>
      <c r="C478" s="49"/>
      <c r="D478" s="33">
        <v>4772351</v>
      </c>
      <c r="E478" s="34">
        <v>-4000</v>
      </c>
      <c r="F478" s="34">
        <v>1611702</v>
      </c>
      <c r="G478" s="34">
        <v>95447</v>
      </c>
      <c r="H478" s="34">
        <v>261865</v>
      </c>
      <c r="I478" s="123">
        <v>6737365</v>
      </c>
    </row>
    <row r="479" spans="1:9" s="8" customFormat="1" ht="14.1" customHeight="1" x14ac:dyDescent="0.2">
      <c r="A479" s="35">
        <v>3416</v>
      </c>
      <c r="B479" s="42" t="s">
        <v>283</v>
      </c>
      <c r="C479" s="35">
        <v>3113</v>
      </c>
      <c r="D479" s="29">
        <v>3408462</v>
      </c>
      <c r="E479" s="30">
        <v>13800</v>
      </c>
      <c r="F479" s="30">
        <v>1156725</v>
      </c>
      <c r="G479" s="30">
        <v>68170</v>
      </c>
      <c r="H479" s="30">
        <v>204666</v>
      </c>
      <c r="I479" s="122">
        <v>4851823</v>
      </c>
    </row>
    <row r="480" spans="1:9" s="8" customFormat="1" ht="14.1" customHeight="1" x14ac:dyDescent="0.2">
      <c r="A480" s="37">
        <v>3416</v>
      </c>
      <c r="B480" s="43" t="s">
        <v>283</v>
      </c>
      <c r="C480" s="35">
        <v>3141</v>
      </c>
      <c r="D480" s="29">
        <v>273182</v>
      </c>
      <c r="E480" s="30">
        <v>0</v>
      </c>
      <c r="F480" s="30">
        <v>92335</v>
      </c>
      <c r="G480" s="30">
        <v>5464</v>
      </c>
      <c r="H480" s="30">
        <v>4631</v>
      </c>
      <c r="I480" s="122">
        <v>375612</v>
      </c>
    </row>
    <row r="481" spans="1:9" s="8" customFormat="1" ht="14.1" customHeight="1" x14ac:dyDescent="0.2">
      <c r="A481" s="35">
        <v>3416</v>
      </c>
      <c r="B481" s="42" t="s">
        <v>283</v>
      </c>
      <c r="C481" s="35">
        <v>3143</v>
      </c>
      <c r="D481" s="29">
        <v>353725</v>
      </c>
      <c r="E481" s="30">
        <v>0</v>
      </c>
      <c r="F481" s="30">
        <v>119560</v>
      </c>
      <c r="G481" s="30">
        <v>7074</v>
      </c>
      <c r="H481" s="30">
        <v>805</v>
      </c>
      <c r="I481" s="122">
        <v>481164</v>
      </c>
    </row>
    <row r="482" spans="1:9" s="8" customFormat="1" ht="14.1" customHeight="1" x14ac:dyDescent="0.2">
      <c r="A482" s="31">
        <v>3416</v>
      </c>
      <c r="B482" s="41" t="s">
        <v>284</v>
      </c>
      <c r="C482" s="49"/>
      <c r="D482" s="33">
        <v>4035369</v>
      </c>
      <c r="E482" s="34">
        <v>13800</v>
      </c>
      <c r="F482" s="34">
        <v>1368620</v>
      </c>
      <c r="G482" s="34">
        <v>80708</v>
      </c>
      <c r="H482" s="34">
        <v>210102</v>
      </c>
      <c r="I482" s="123">
        <v>5708599</v>
      </c>
    </row>
    <row r="483" spans="1:9" s="8" customFormat="1" ht="14.1" customHeight="1" x14ac:dyDescent="0.2">
      <c r="A483" s="35">
        <v>3414</v>
      </c>
      <c r="B483" s="42" t="s">
        <v>285</v>
      </c>
      <c r="C483" s="35">
        <v>3113</v>
      </c>
      <c r="D483" s="29">
        <v>3657885</v>
      </c>
      <c r="E483" s="30">
        <v>3333</v>
      </c>
      <c r="F483" s="30">
        <v>1237492</v>
      </c>
      <c r="G483" s="30">
        <v>73158</v>
      </c>
      <c r="H483" s="30">
        <v>218534</v>
      </c>
      <c r="I483" s="122">
        <v>5190402</v>
      </c>
    </row>
    <row r="484" spans="1:9" s="8" customFormat="1" ht="14.1" customHeight="1" x14ac:dyDescent="0.2">
      <c r="A484" s="37">
        <v>3414</v>
      </c>
      <c r="B484" s="43" t="s">
        <v>285</v>
      </c>
      <c r="C484" s="35">
        <v>3141</v>
      </c>
      <c r="D484" s="29">
        <v>247648</v>
      </c>
      <c r="E484" s="30">
        <v>1333</v>
      </c>
      <c r="F484" s="30">
        <v>84156</v>
      </c>
      <c r="G484" s="30">
        <v>4954</v>
      </c>
      <c r="H484" s="30">
        <v>5443</v>
      </c>
      <c r="I484" s="122">
        <v>343534</v>
      </c>
    </row>
    <row r="485" spans="1:9" s="8" customFormat="1" ht="14.1" customHeight="1" x14ac:dyDescent="0.2">
      <c r="A485" s="35">
        <v>3414</v>
      </c>
      <c r="B485" s="42" t="s">
        <v>285</v>
      </c>
      <c r="C485" s="35">
        <v>3143</v>
      </c>
      <c r="D485" s="29">
        <v>342555</v>
      </c>
      <c r="E485" s="30">
        <v>10667</v>
      </c>
      <c r="F485" s="30">
        <v>119389</v>
      </c>
      <c r="G485" s="30">
        <v>6852</v>
      </c>
      <c r="H485" s="30">
        <v>800</v>
      </c>
      <c r="I485" s="122">
        <v>480263</v>
      </c>
    </row>
    <row r="486" spans="1:9" s="8" customFormat="1" ht="14.1" customHeight="1" x14ac:dyDescent="0.2">
      <c r="A486" s="31">
        <v>3414</v>
      </c>
      <c r="B486" s="41" t="s">
        <v>286</v>
      </c>
      <c r="C486" s="49"/>
      <c r="D486" s="33">
        <v>4248088</v>
      </c>
      <c r="E486" s="34">
        <v>15333</v>
      </c>
      <c r="F486" s="34">
        <v>1441037</v>
      </c>
      <c r="G486" s="34">
        <v>84964</v>
      </c>
      <c r="H486" s="34">
        <v>224777</v>
      </c>
      <c r="I486" s="123">
        <v>6014199</v>
      </c>
    </row>
    <row r="487" spans="1:9" s="8" customFormat="1" ht="14.1" customHeight="1" x14ac:dyDescent="0.2">
      <c r="A487" s="35">
        <v>3411</v>
      </c>
      <c r="B487" s="42" t="s">
        <v>287</v>
      </c>
      <c r="C487" s="35">
        <v>3113</v>
      </c>
      <c r="D487" s="29">
        <v>3467123</v>
      </c>
      <c r="E487" s="30">
        <v>0</v>
      </c>
      <c r="F487" s="30">
        <v>1171888</v>
      </c>
      <c r="G487" s="30">
        <v>69343</v>
      </c>
      <c r="H487" s="30">
        <v>186441</v>
      </c>
      <c r="I487" s="122">
        <v>4894795</v>
      </c>
    </row>
    <row r="488" spans="1:9" s="8" customFormat="1" ht="14.1" customHeight="1" x14ac:dyDescent="0.2">
      <c r="A488" s="37">
        <v>3411</v>
      </c>
      <c r="B488" s="43" t="s">
        <v>287</v>
      </c>
      <c r="C488" s="35">
        <v>3141</v>
      </c>
      <c r="D488" s="29">
        <v>309115</v>
      </c>
      <c r="E488" s="30">
        <v>0</v>
      </c>
      <c r="F488" s="30">
        <v>104482</v>
      </c>
      <c r="G488" s="30">
        <v>6182</v>
      </c>
      <c r="H488" s="30">
        <v>4852</v>
      </c>
      <c r="I488" s="122">
        <v>424631</v>
      </c>
    </row>
    <row r="489" spans="1:9" s="8" customFormat="1" ht="14.1" customHeight="1" x14ac:dyDescent="0.2">
      <c r="A489" s="35">
        <v>3411</v>
      </c>
      <c r="B489" s="42" t="s">
        <v>287</v>
      </c>
      <c r="C489" s="35">
        <v>3143</v>
      </c>
      <c r="D489" s="29">
        <v>265732</v>
      </c>
      <c r="E489" s="30">
        <v>0</v>
      </c>
      <c r="F489" s="30">
        <v>89818</v>
      </c>
      <c r="G489" s="30">
        <v>5315</v>
      </c>
      <c r="H489" s="30">
        <v>670</v>
      </c>
      <c r="I489" s="122">
        <v>361535</v>
      </c>
    </row>
    <row r="490" spans="1:9" s="8" customFormat="1" ht="14.1" customHeight="1" x14ac:dyDescent="0.2">
      <c r="A490" s="31">
        <v>3411</v>
      </c>
      <c r="B490" s="41" t="s">
        <v>288</v>
      </c>
      <c r="C490" s="49"/>
      <c r="D490" s="33">
        <v>4041970</v>
      </c>
      <c r="E490" s="34">
        <v>0</v>
      </c>
      <c r="F490" s="34">
        <v>1366188</v>
      </c>
      <c r="G490" s="34">
        <v>80840</v>
      </c>
      <c r="H490" s="34">
        <v>191963</v>
      </c>
      <c r="I490" s="123">
        <v>5680961</v>
      </c>
    </row>
    <row r="491" spans="1:9" s="8" customFormat="1" ht="14.1" customHeight="1" x14ac:dyDescent="0.2">
      <c r="A491" s="35">
        <v>3408</v>
      </c>
      <c r="B491" s="42" t="s">
        <v>289</v>
      </c>
      <c r="C491" s="35">
        <v>3113</v>
      </c>
      <c r="D491" s="29">
        <v>1850669</v>
      </c>
      <c r="E491" s="30">
        <v>0</v>
      </c>
      <c r="F491" s="30">
        <v>625526</v>
      </c>
      <c r="G491" s="30">
        <v>37014</v>
      </c>
      <c r="H491" s="30">
        <v>91466</v>
      </c>
      <c r="I491" s="122">
        <v>2604675</v>
      </c>
    </row>
    <row r="492" spans="1:9" s="8" customFormat="1" ht="14.1" customHeight="1" x14ac:dyDescent="0.2">
      <c r="A492" s="37">
        <v>3408</v>
      </c>
      <c r="B492" s="43" t="s">
        <v>289</v>
      </c>
      <c r="C492" s="35">
        <v>3141</v>
      </c>
      <c r="D492" s="29">
        <v>136753</v>
      </c>
      <c r="E492" s="30">
        <v>0</v>
      </c>
      <c r="F492" s="30">
        <v>46223</v>
      </c>
      <c r="G492" s="30">
        <v>2736</v>
      </c>
      <c r="H492" s="30">
        <v>2224</v>
      </c>
      <c r="I492" s="122">
        <v>187936</v>
      </c>
    </row>
    <row r="493" spans="1:9" s="8" customFormat="1" ht="14.1" customHeight="1" x14ac:dyDescent="0.2">
      <c r="A493" s="35">
        <v>3408</v>
      </c>
      <c r="B493" s="42" t="s">
        <v>289</v>
      </c>
      <c r="C493" s="35">
        <v>3143</v>
      </c>
      <c r="D493" s="29">
        <v>162447</v>
      </c>
      <c r="E493" s="30">
        <v>0</v>
      </c>
      <c r="F493" s="30">
        <v>54906</v>
      </c>
      <c r="G493" s="30">
        <v>3249</v>
      </c>
      <c r="H493" s="30">
        <v>335</v>
      </c>
      <c r="I493" s="122">
        <v>220937</v>
      </c>
    </row>
    <row r="494" spans="1:9" s="8" customFormat="1" ht="14.1" customHeight="1" x14ac:dyDescent="0.2">
      <c r="A494" s="31">
        <v>3408</v>
      </c>
      <c r="B494" s="41" t="s">
        <v>290</v>
      </c>
      <c r="C494" s="49"/>
      <c r="D494" s="33">
        <v>2149869</v>
      </c>
      <c r="E494" s="34">
        <v>0</v>
      </c>
      <c r="F494" s="34">
        <v>726655</v>
      </c>
      <c r="G494" s="34">
        <v>42999</v>
      </c>
      <c r="H494" s="34">
        <v>94025</v>
      </c>
      <c r="I494" s="123">
        <v>3013548</v>
      </c>
    </row>
    <row r="495" spans="1:9" s="8" customFormat="1" ht="14.1" customHeight="1" x14ac:dyDescent="0.2">
      <c r="A495" s="35">
        <v>3417</v>
      </c>
      <c r="B495" s="42" t="s">
        <v>291</v>
      </c>
      <c r="C495" s="35">
        <v>3113</v>
      </c>
      <c r="D495" s="29">
        <v>1371338</v>
      </c>
      <c r="E495" s="30">
        <v>0</v>
      </c>
      <c r="F495" s="30">
        <v>463512</v>
      </c>
      <c r="G495" s="30">
        <v>27427</v>
      </c>
      <c r="H495" s="30">
        <v>77784</v>
      </c>
      <c r="I495" s="122">
        <v>1940061</v>
      </c>
    </row>
    <row r="496" spans="1:9" s="8" customFormat="1" ht="14.1" customHeight="1" x14ac:dyDescent="0.2">
      <c r="A496" s="37">
        <v>3417</v>
      </c>
      <c r="B496" s="43" t="s">
        <v>291</v>
      </c>
      <c r="C496" s="35">
        <v>3141</v>
      </c>
      <c r="D496" s="29">
        <v>120078</v>
      </c>
      <c r="E496" s="30">
        <v>4667</v>
      </c>
      <c r="F496" s="30">
        <v>42163</v>
      </c>
      <c r="G496" s="30">
        <v>2401</v>
      </c>
      <c r="H496" s="30">
        <v>1934</v>
      </c>
      <c r="I496" s="122">
        <v>171243</v>
      </c>
    </row>
    <row r="497" spans="1:9" s="8" customFormat="1" ht="14.1" customHeight="1" x14ac:dyDescent="0.2">
      <c r="A497" s="35">
        <v>3417</v>
      </c>
      <c r="B497" s="42" t="s">
        <v>291</v>
      </c>
      <c r="C497" s="35">
        <v>3143</v>
      </c>
      <c r="D497" s="29">
        <v>126429</v>
      </c>
      <c r="E497" s="30">
        <v>6667</v>
      </c>
      <c r="F497" s="30">
        <v>44986</v>
      </c>
      <c r="G497" s="30">
        <v>2528</v>
      </c>
      <c r="H497" s="30">
        <v>300</v>
      </c>
      <c r="I497" s="122">
        <v>180910</v>
      </c>
    </row>
    <row r="498" spans="1:9" s="8" customFormat="1" ht="14.1" customHeight="1" x14ac:dyDescent="0.2">
      <c r="A498" s="31">
        <v>3417</v>
      </c>
      <c r="B498" s="41" t="s">
        <v>292</v>
      </c>
      <c r="C498" s="49"/>
      <c r="D498" s="33">
        <v>1617845</v>
      </c>
      <c r="E498" s="34">
        <v>11334</v>
      </c>
      <c r="F498" s="34">
        <v>550661</v>
      </c>
      <c r="G498" s="34">
        <v>32356</v>
      </c>
      <c r="H498" s="34">
        <v>80018</v>
      </c>
      <c r="I498" s="123">
        <v>2292214</v>
      </c>
    </row>
    <row r="499" spans="1:9" s="8" customFormat="1" ht="14.1" customHeight="1" x14ac:dyDescent="0.2">
      <c r="A499" s="35">
        <v>3410</v>
      </c>
      <c r="B499" s="42" t="s">
        <v>293</v>
      </c>
      <c r="C499" s="35">
        <v>3113</v>
      </c>
      <c r="D499" s="29">
        <v>2644419</v>
      </c>
      <c r="E499" s="30">
        <v>-9947</v>
      </c>
      <c r="F499" s="30">
        <v>890452</v>
      </c>
      <c r="G499" s="30">
        <v>52890</v>
      </c>
      <c r="H499" s="30">
        <v>151134</v>
      </c>
      <c r="I499" s="122">
        <v>3728948</v>
      </c>
    </row>
    <row r="500" spans="1:9" s="8" customFormat="1" ht="14.1" customHeight="1" x14ac:dyDescent="0.2">
      <c r="A500" s="37">
        <v>3410</v>
      </c>
      <c r="B500" s="43" t="s">
        <v>293</v>
      </c>
      <c r="C500" s="35">
        <v>3141</v>
      </c>
      <c r="D500" s="29">
        <v>230226</v>
      </c>
      <c r="E500" s="30">
        <v>0</v>
      </c>
      <c r="F500" s="30">
        <v>77817</v>
      </c>
      <c r="G500" s="30">
        <v>4604</v>
      </c>
      <c r="H500" s="30">
        <v>3364</v>
      </c>
      <c r="I500" s="122">
        <v>316011</v>
      </c>
    </row>
    <row r="501" spans="1:9" s="8" customFormat="1" ht="14.1" customHeight="1" x14ac:dyDescent="0.2">
      <c r="A501" s="35">
        <v>3410</v>
      </c>
      <c r="B501" s="42" t="s">
        <v>293</v>
      </c>
      <c r="C501" s="35">
        <v>3143</v>
      </c>
      <c r="D501" s="29">
        <v>173412</v>
      </c>
      <c r="E501" s="30">
        <v>17280</v>
      </c>
      <c r="F501" s="30">
        <v>64454</v>
      </c>
      <c r="G501" s="30">
        <v>3469</v>
      </c>
      <c r="H501" s="30">
        <v>600</v>
      </c>
      <c r="I501" s="122">
        <v>259215</v>
      </c>
    </row>
    <row r="502" spans="1:9" s="8" customFormat="1" ht="14.1" customHeight="1" x14ac:dyDescent="0.2">
      <c r="A502" s="31">
        <v>3410</v>
      </c>
      <c r="B502" s="41" t="s">
        <v>294</v>
      </c>
      <c r="C502" s="49"/>
      <c r="D502" s="33">
        <v>3048057</v>
      </c>
      <c r="E502" s="34">
        <v>7333</v>
      </c>
      <c r="F502" s="34">
        <v>1032723</v>
      </c>
      <c r="G502" s="34">
        <v>60963</v>
      </c>
      <c r="H502" s="34">
        <v>155098</v>
      </c>
      <c r="I502" s="123">
        <v>4304174</v>
      </c>
    </row>
    <row r="503" spans="1:9" s="8" customFormat="1" ht="14.1" customHeight="1" x14ac:dyDescent="0.2">
      <c r="A503" s="185">
        <v>3455</v>
      </c>
      <c r="B503" s="42" t="s">
        <v>295</v>
      </c>
      <c r="C503" s="36">
        <v>3231</v>
      </c>
      <c r="D503" s="29">
        <v>2665591</v>
      </c>
      <c r="E503" s="30">
        <v>90667</v>
      </c>
      <c r="F503" s="30">
        <v>931615</v>
      </c>
      <c r="G503" s="30">
        <v>53313</v>
      </c>
      <c r="H503" s="30">
        <v>16194</v>
      </c>
      <c r="I503" s="122">
        <v>3757380</v>
      </c>
    </row>
    <row r="504" spans="1:9" s="8" customFormat="1" ht="14.1" customHeight="1" x14ac:dyDescent="0.2">
      <c r="A504" s="31">
        <v>3455</v>
      </c>
      <c r="B504" s="44" t="s">
        <v>296</v>
      </c>
      <c r="C504" s="49"/>
      <c r="D504" s="33">
        <v>2665591</v>
      </c>
      <c r="E504" s="34">
        <v>90667</v>
      </c>
      <c r="F504" s="34">
        <v>931615</v>
      </c>
      <c r="G504" s="34">
        <v>53313</v>
      </c>
      <c r="H504" s="34">
        <v>16194</v>
      </c>
      <c r="I504" s="123">
        <v>3757380</v>
      </c>
    </row>
    <row r="505" spans="1:9" s="8" customFormat="1" ht="14.1" customHeight="1" x14ac:dyDescent="0.2">
      <c r="A505" s="36">
        <v>3419</v>
      </c>
      <c r="B505" s="40" t="s">
        <v>297</v>
      </c>
      <c r="C505" s="36">
        <v>3111</v>
      </c>
      <c r="D505" s="29">
        <v>287481</v>
      </c>
      <c r="E505" s="30">
        <v>1333</v>
      </c>
      <c r="F505" s="30">
        <v>97619</v>
      </c>
      <c r="G505" s="30">
        <v>5750</v>
      </c>
      <c r="H505" s="30">
        <v>5834</v>
      </c>
      <c r="I505" s="122">
        <v>398017</v>
      </c>
    </row>
    <row r="506" spans="1:9" s="8" customFormat="1" ht="14.1" customHeight="1" x14ac:dyDescent="0.2">
      <c r="A506" s="35">
        <v>3419</v>
      </c>
      <c r="B506" s="42" t="s">
        <v>297</v>
      </c>
      <c r="C506" s="35">
        <v>3113</v>
      </c>
      <c r="D506" s="29">
        <v>1316790</v>
      </c>
      <c r="E506" s="30">
        <v>2400</v>
      </c>
      <c r="F506" s="30">
        <v>445886</v>
      </c>
      <c r="G506" s="30">
        <v>26335</v>
      </c>
      <c r="H506" s="30">
        <v>52466</v>
      </c>
      <c r="I506" s="122">
        <v>1843877</v>
      </c>
    </row>
    <row r="507" spans="1:9" s="8" customFormat="1" ht="14.1" customHeight="1" x14ac:dyDescent="0.2">
      <c r="A507" s="37">
        <v>3419</v>
      </c>
      <c r="B507" s="43" t="s">
        <v>297</v>
      </c>
      <c r="C507" s="35">
        <v>3141</v>
      </c>
      <c r="D507" s="29">
        <v>163906</v>
      </c>
      <c r="E507" s="30">
        <v>0</v>
      </c>
      <c r="F507" s="30">
        <v>55399</v>
      </c>
      <c r="G507" s="30">
        <v>3278</v>
      </c>
      <c r="H507" s="30">
        <v>1798</v>
      </c>
      <c r="I507" s="122">
        <v>224381</v>
      </c>
    </row>
    <row r="508" spans="1:9" s="8" customFormat="1" ht="14.1" customHeight="1" x14ac:dyDescent="0.2">
      <c r="A508" s="35">
        <v>3419</v>
      </c>
      <c r="B508" s="42" t="s">
        <v>297</v>
      </c>
      <c r="C508" s="35">
        <v>3143</v>
      </c>
      <c r="D508" s="29">
        <v>116517</v>
      </c>
      <c r="E508" s="30">
        <v>0</v>
      </c>
      <c r="F508" s="30">
        <v>39383</v>
      </c>
      <c r="G508" s="30">
        <v>2331</v>
      </c>
      <c r="H508" s="30">
        <v>350</v>
      </c>
      <c r="I508" s="122">
        <v>158581</v>
      </c>
    </row>
    <row r="509" spans="1:9" s="8" customFormat="1" ht="14.1" customHeight="1" x14ac:dyDescent="0.2">
      <c r="A509" s="31">
        <v>3419</v>
      </c>
      <c r="B509" s="41" t="s">
        <v>298</v>
      </c>
      <c r="C509" s="49"/>
      <c r="D509" s="33">
        <v>1884694</v>
      </c>
      <c r="E509" s="34">
        <v>3733</v>
      </c>
      <c r="F509" s="34">
        <v>638287</v>
      </c>
      <c r="G509" s="34">
        <v>37694</v>
      </c>
      <c r="H509" s="34">
        <v>60448</v>
      </c>
      <c r="I509" s="123">
        <v>2624856</v>
      </c>
    </row>
    <row r="510" spans="1:9" s="8" customFormat="1" ht="14.1" customHeight="1" x14ac:dyDescent="0.2">
      <c r="A510" s="36">
        <v>3422</v>
      </c>
      <c r="B510" s="40" t="s">
        <v>299</v>
      </c>
      <c r="C510" s="36">
        <v>3111</v>
      </c>
      <c r="D510" s="29">
        <v>246233</v>
      </c>
      <c r="E510" s="30">
        <v>0</v>
      </c>
      <c r="F510" s="30">
        <v>83226</v>
      </c>
      <c r="G510" s="30">
        <v>4926</v>
      </c>
      <c r="H510" s="30">
        <v>5016</v>
      </c>
      <c r="I510" s="122">
        <v>339401</v>
      </c>
    </row>
    <row r="511" spans="1:9" s="8" customFormat="1" ht="14.1" customHeight="1" x14ac:dyDescent="0.2">
      <c r="A511" s="35">
        <v>3422</v>
      </c>
      <c r="B511" s="42" t="s">
        <v>299</v>
      </c>
      <c r="C511" s="35">
        <v>3113</v>
      </c>
      <c r="D511" s="29">
        <v>951308</v>
      </c>
      <c r="E511" s="30">
        <v>-16075</v>
      </c>
      <c r="F511" s="30">
        <v>314695</v>
      </c>
      <c r="G511" s="30">
        <v>19026</v>
      </c>
      <c r="H511" s="30">
        <v>33884</v>
      </c>
      <c r="I511" s="122">
        <v>1302838</v>
      </c>
    </row>
    <row r="512" spans="1:9" s="8" customFormat="1" ht="14.1" customHeight="1" x14ac:dyDescent="0.2">
      <c r="A512" s="37">
        <v>3422</v>
      </c>
      <c r="B512" s="43" t="s">
        <v>299</v>
      </c>
      <c r="C512" s="35">
        <v>3141</v>
      </c>
      <c r="D512" s="29">
        <v>125670</v>
      </c>
      <c r="E512" s="30">
        <v>4000</v>
      </c>
      <c r="F512" s="30">
        <v>45242</v>
      </c>
      <c r="G512" s="30">
        <v>2514</v>
      </c>
      <c r="H512" s="30">
        <v>1093</v>
      </c>
      <c r="I512" s="122">
        <v>178519</v>
      </c>
    </row>
    <row r="513" spans="1:9" s="8" customFormat="1" ht="14.1" customHeight="1" x14ac:dyDescent="0.2">
      <c r="A513" s="35">
        <v>3422</v>
      </c>
      <c r="B513" s="42" t="s">
        <v>299</v>
      </c>
      <c r="C513" s="35">
        <v>3143</v>
      </c>
      <c r="D513" s="29">
        <v>34754</v>
      </c>
      <c r="E513" s="30">
        <v>0</v>
      </c>
      <c r="F513" s="30">
        <v>11746</v>
      </c>
      <c r="G513" s="30">
        <v>696</v>
      </c>
      <c r="H513" s="30">
        <v>95</v>
      </c>
      <c r="I513" s="122">
        <v>47291</v>
      </c>
    </row>
    <row r="514" spans="1:9" s="8" customFormat="1" ht="14.1" customHeight="1" x14ac:dyDescent="0.2">
      <c r="A514" s="31">
        <v>3422</v>
      </c>
      <c r="B514" s="41" t="s">
        <v>300</v>
      </c>
      <c r="C514" s="49"/>
      <c r="D514" s="33">
        <v>1357965</v>
      </c>
      <c r="E514" s="34">
        <v>-12075</v>
      </c>
      <c r="F514" s="34">
        <v>454909</v>
      </c>
      <c r="G514" s="34">
        <v>27162</v>
      </c>
      <c r="H514" s="34">
        <v>40088</v>
      </c>
      <c r="I514" s="123">
        <v>1868049</v>
      </c>
    </row>
    <row r="515" spans="1:9" s="8" customFormat="1" ht="14.1" customHeight="1" x14ac:dyDescent="0.2">
      <c r="A515" s="36">
        <v>3426</v>
      </c>
      <c r="B515" s="40" t="s">
        <v>301</v>
      </c>
      <c r="C515" s="36">
        <v>3111</v>
      </c>
      <c r="D515" s="29">
        <v>511733</v>
      </c>
      <c r="E515" s="30">
        <v>2667</v>
      </c>
      <c r="F515" s="30">
        <v>175282</v>
      </c>
      <c r="G515" s="30">
        <v>10235</v>
      </c>
      <c r="H515" s="30">
        <v>7934</v>
      </c>
      <c r="I515" s="122">
        <v>707851</v>
      </c>
    </row>
    <row r="516" spans="1:9" s="8" customFormat="1" ht="14.1" customHeight="1" x14ac:dyDescent="0.2">
      <c r="A516" s="36">
        <v>3426</v>
      </c>
      <c r="B516" s="40" t="s">
        <v>301</v>
      </c>
      <c r="C516" s="35">
        <v>3141</v>
      </c>
      <c r="D516" s="29">
        <v>180358</v>
      </c>
      <c r="E516" s="30">
        <v>0</v>
      </c>
      <c r="F516" s="30">
        <v>60961</v>
      </c>
      <c r="G516" s="30">
        <v>3607</v>
      </c>
      <c r="H516" s="30">
        <v>2030</v>
      </c>
      <c r="I516" s="122">
        <v>246956</v>
      </c>
    </row>
    <row r="517" spans="1:9" s="8" customFormat="1" ht="14.1" customHeight="1" x14ac:dyDescent="0.2">
      <c r="A517" s="31">
        <v>3426</v>
      </c>
      <c r="B517" s="44" t="s">
        <v>302</v>
      </c>
      <c r="C517" s="31"/>
      <c r="D517" s="33">
        <v>692091</v>
      </c>
      <c r="E517" s="34">
        <v>2667</v>
      </c>
      <c r="F517" s="34">
        <v>236243</v>
      </c>
      <c r="G517" s="34">
        <v>13842</v>
      </c>
      <c r="H517" s="34">
        <v>9964</v>
      </c>
      <c r="I517" s="123">
        <v>954807</v>
      </c>
    </row>
    <row r="518" spans="1:9" s="8" customFormat="1" ht="14.1" customHeight="1" x14ac:dyDescent="0.2">
      <c r="A518" s="35">
        <v>3425</v>
      </c>
      <c r="B518" s="42" t="s">
        <v>303</v>
      </c>
      <c r="C518" s="35">
        <v>3113</v>
      </c>
      <c r="D518" s="29">
        <v>1343948</v>
      </c>
      <c r="E518" s="30">
        <v>2560</v>
      </c>
      <c r="F518" s="30">
        <v>455119</v>
      </c>
      <c r="G518" s="30">
        <v>26879</v>
      </c>
      <c r="H518" s="30">
        <v>104534</v>
      </c>
      <c r="I518" s="122">
        <v>1933040</v>
      </c>
    </row>
    <row r="519" spans="1:9" s="8" customFormat="1" ht="14.1" customHeight="1" x14ac:dyDescent="0.2">
      <c r="A519" s="35">
        <v>3425</v>
      </c>
      <c r="B519" s="42" t="s">
        <v>303</v>
      </c>
      <c r="C519" s="35">
        <v>3143</v>
      </c>
      <c r="D519" s="29">
        <v>107465</v>
      </c>
      <c r="E519" s="30">
        <v>0</v>
      </c>
      <c r="F519" s="30">
        <v>36324</v>
      </c>
      <c r="G519" s="30">
        <v>2149</v>
      </c>
      <c r="H519" s="30">
        <v>265</v>
      </c>
      <c r="I519" s="122">
        <v>146203</v>
      </c>
    </row>
    <row r="520" spans="1:9" s="8" customFormat="1" ht="14.1" customHeight="1" x14ac:dyDescent="0.2">
      <c r="A520" s="31">
        <v>3425</v>
      </c>
      <c r="B520" s="41" t="s">
        <v>304</v>
      </c>
      <c r="C520" s="49"/>
      <c r="D520" s="33">
        <v>1451413</v>
      </c>
      <c r="E520" s="34">
        <v>2560</v>
      </c>
      <c r="F520" s="34">
        <v>491443</v>
      </c>
      <c r="G520" s="34">
        <v>29028</v>
      </c>
      <c r="H520" s="34">
        <v>104799</v>
      </c>
      <c r="I520" s="123">
        <v>2079243</v>
      </c>
    </row>
    <row r="521" spans="1:9" s="8" customFormat="1" ht="14.1" customHeight="1" x14ac:dyDescent="0.2">
      <c r="A521" s="36">
        <v>3418</v>
      </c>
      <c r="B521" s="40" t="s">
        <v>305</v>
      </c>
      <c r="C521" s="36">
        <v>3111</v>
      </c>
      <c r="D521" s="29">
        <v>176200</v>
      </c>
      <c r="E521" s="30">
        <v>4667</v>
      </c>
      <c r="F521" s="30">
        <v>61133</v>
      </c>
      <c r="G521" s="30">
        <v>3523</v>
      </c>
      <c r="H521" s="30">
        <v>14566</v>
      </c>
      <c r="I521" s="122">
        <v>260089</v>
      </c>
    </row>
    <row r="522" spans="1:9" s="8" customFormat="1" ht="14.1" customHeight="1" x14ac:dyDescent="0.2">
      <c r="A522" s="37">
        <v>3418</v>
      </c>
      <c r="B522" s="43" t="s">
        <v>305</v>
      </c>
      <c r="C522" s="35">
        <v>3141</v>
      </c>
      <c r="D522" s="29">
        <v>27163</v>
      </c>
      <c r="E522" s="30">
        <v>4667</v>
      </c>
      <c r="F522" s="30">
        <v>10758</v>
      </c>
      <c r="G522" s="30">
        <v>544</v>
      </c>
      <c r="H522" s="30">
        <v>212</v>
      </c>
      <c r="I522" s="122">
        <v>43344</v>
      </c>
    </row>
    <row r="523" spans="1:9" s="8" customFormat="1" ht="14.1" customHeight="1" x14ac:dyDescent="0.2">
      <c r="A523" s="31">
        <v>3418</v>
      </c>
      <c r="B523" s="41" t="s">
        <v>306</v>
      </c>
      <c r="C523" s="49"/>
      <c r="D523" s="33">
        <v>203363</v>
      </c>
      <c r="E523" s="34">
        <v>9334</v>
      </c>
      <c r="F523" s="34">
        <v>71891</v>
      </c>
      <c r="G523" s="34">
        <v>4067</v>
      </c>
      <c r="H523" s="34">
        <v>14778</v>
      </c>
      <c r="I523" s="123">
        <v>303433</v>
      </c>
    </row>
    <row r="524" spans="1:9" s="8" customFormat="1" ht="14.1" customHeight="1" x14ac:dyDescent="0.2">
      <c r="A524" s="36">
        <v>3428</v>
      </c>
      <c r="B524" s="40" t="s">
        <v>307</v>
      </c>
      <c r="C524" s="36">
        <v>3111</v>
      </c>
      <c r="D524" s="29">
        <v>265804</v>
      </c>
      <c r="E524" s="30">
        <v>0</v>
      </c>
      <c r="F524" s="30">
        <v>89842</v>
      </c>
      <c r="G524" s="30">
        <v>5316</v>
      </c>
      <c r="H524" s="30">
        <v>3616</v>
      </c>
      <c r="I524" s="122">
        <v>364578</v>
      </c>
    </row>
    <row r="525" spans="1:9" s="8" customFormat="1" ht="14.1" customHeight="1" x14ac:dyDescent="0.2">
      <c r="A525" s="35">
        <v>3428</v>
      </c>
      <c r="B525" s="42" t="s">
        <v>307</v>
      </c>
      <c r="C525" s="35">
        <v>3117</v>
      </c>
      <c r="D525" s="29">
        <v>478813</v>
      </c>
      <c r="E525" s="30">
        <v>0</v>
      </c>
      <c r="F525" s="30">
        <v>161838</v>
      </c>
      <c r="G525" s="30">
        <v>9578</v>
      </c>
      <c r="H525" s="30">
        <v>65000</v>
      </c>
      <c r="I525" s="122">
        <v>715229</v>
      </c>
    </row>
    <row r="526" spans="1:9" s="8" customFormat="1" ht="14.1" customHeight="1" x14ac:dyDescent="0.2">
      <c r="A526" s="37">
        <v>3428</v>
      </c>
      <c r="B526" s="43" t="s">
        <v>307</v>
      </c>
      <c r="C526" s="35">
        <v>3141</v>
      </c>
      <c r="D526" s="29">
        <v>95077</v>
      </c>
      <c r="E526" s="30">
        <v>0</v>
      </c>
      <c r="F526" s="30">
        <v>32135</v>
      </c>
      <c r="G526" s="30">
        <v>1902</v>
      </c>
      <c r="H526" s="30">
        <v>589</v>
      </c>
      <c r="I526" s="122">
        <v>129703</v>
      </c>
    </row>
    <row r="527" spans="1:9" s="8" customFormat="1" ht="14.1" customHeight="1" x14ac:dyDescent="0.2">
      <c r="A527" s="35">
        <v>3428</v>
      </c>
      <c r="B527" s="42" t="s">
        <v>307</v>
      </c>
      <c r="C527" s="35">
        <v>3143</v>
      </c>
      <c r="D527" s="29">
        <v>77995</v>
      </c>
      <c r="E527" s="30">
        <v>0</v>
      </c>
      <c r="F527" s="30">
        <v>26362</v>
      </c>
      <c r="G527" s="30">
        <v>1561</v>
      </c>
      <c r="H527" s="30">
        <v>150</v>
      </c>
      <c r="I527" s="122">
        <v>106068</v>
      </c>
    </row>
    <row r="528" spans="1:9" s="8" customFormat="1" ht="14.1" customHeight="1" x14ac:dyDescent="0.2">
      <c r="A528" s="31">
        <v>3428</v>
      </c>
      <c r="B528" s="41" t="s">
        <v>308</v>
      </c>
      <c r="C528" s="49"/>
      <c r="D528" s="33">
        <v>917689</v>
      </c>
      <c r="E528" s="34">
        <v>0</v>
      </c>
      <c r="F528" s="34">
        <v>310177</v>
      </c>
      <c r="G528" s="34">
        <v>18357</v>
      </c>
      <c r="H528" s="34">
        <v>69355</v>
      </c>
      <c r="I528" s="123">
        <v>1315578</v>
      </c>
    </row>
    <row r="529" spans="1:9" s="8" customFormat="1" ht="14.1" customHeight="1" x14ac:dyDescent="0.2">
      <c r="A529" s="36">
        <v>3433</v>
      </c>
      <c r="B529" s="40" t="s">
        <v>309</v>
      </c>
      <c r="C529" s="36">
        <v>3111</v>
      </c>
      <c r="D529" s="29">
        <v>320067</v>
      </c>
      <c r="E529" s="30">
        <v>0</v>
      </c>
      <c r="F529" s="30">
        <v>108183</v>
      </c>
      <c r="G529" s="30">
        <v>6401</v>
      </c>
      <c r="H529" s="30">
        <v>4900</v>
      </c>
      <c r="I529" s="122">
        <v>439551</v>
      </c>
    </row>
    <row r="530" spans="1:9" s="8" customFormat="1" ht="14.1" customHeight="1" x14ac:dyDescent="0.2">
      <c r="A530" s="37">
        <v>3433</v>
      </c>
      <c r="B530" s="43" t="s">
        <v>309</v>
      </c>
      <c r="C530" s="35">
        <v>3141</v>
      </c>
      <c r="D530" s="29">
        <v>55208</v>
      </c>
      <c r="E530" s="30">
        <v>0</v>
      </c>
      <c r="F530" s="30">
        <v>18661</v>
      </c>
      <c r="G530" s="30">
        <v>1104</v>
      </c>
      <c r="H530" s="30">
        <v>406</v>
      </c>
      <c r="I530" s="122">
        <v>75379</v>
      </c>
    </row>
    <row r="531" spans="1:9" s="8" customFormat="1" ht="14.1" customHeight="1" x14ac:dyDescent="0.2">
      <c r="A531" s="31">
        <v>3433</v>
      </c>
      <c r="B531" s="41" t="s">
        <v>310</v>
      </c>
      <c r="C531" s="49"/>
      <c r="D531" s="33">
        <v>375275</v>
      </c>
      <c r="E531" s="34">
        <v>0</v>
      </c>
      <c r="F531" s="34">
        <v>126844</v>
      </c>
      <c r="G531" s="34">
        <v>7505</v>
      </c>
      <c r="H531" s="34">
        <v>5306</v>
      </c>
      <c r="I531" s="123">
        <v>514930</v>
      </c>
    </row>
    <row r="532" spans="1:9" s="8" customFormat="1" ht="14.1" customHeight="1" x14ac:dyDescent="0.2">
      <c r="A532" s="35">
        <v>3432</v>
      </c>
      <c r="B532" s="42" t="s">
        <v>311</v>
      </c>
      <c r="C532" s="35">
        <v>3117</v>
      </c>
      <c r="D532" s="29">
        <v>510938</v>
      </c>
      <c r="E532" s="30">
        <v>3024</v>
      </c>
      <c r="F532" s="30">
        <v>173719</v>
      </c>
      <c r="G532" s="30">
        <v>10220</v>
      </c>
      <c r="H532" s="30">
        <v>31500</v>
      </c>
      <c r="I532" s="122">
        <v>729401</v>
      </c>
    </row>
    <row r="533" spans="1:9" s="8" customFormat="1" ht="14.1" customHeight="1" x14ac:dyDescent="0.2">
      <c r="A533" s="37">
        <v>3432</v>
      </c>
      <c r="B533" s="43" t="s">
        <v>311</v>
      </c>
      <c r="C533" s="35">
        <v>3141</v>
      </c>
      <c r="D533" s="29">
        <v>58322</v>
      </c>
      <c r="E533" s="30">
        <v>0</v>
      </c>
      <c r="F533" s="30">
        <v>19713</v>
      </c>
      <c r="G533" s="30">
        <v>1166</v>
      </c>
      <c r="H533" s="30">
        <v>618</v>
      </c>
      <c r="I533" s="122">
        <v>79819</v>
      </c>
    </row>
    <row r="534" spans="1:9" s="8" customFormat="1" ht="14.1" customHeight="1" x14ac:dyDescent="0.2">
      <c r="A534" s="35">
        <v>3432</v>
      </c>
      <c r="B534" s="42" t="s">
        <v>312</v>
      </c>
      <c r="C534" s="35">
        <v>3143</v>
      </c>
      <c r="D534" s="29">
        <v>56239</v>
      </c>
      <c r="E534" s="30">
        <v>0</v>
      </c>
      <c r="F534" s="30">
        <v>19008</v>
      </c>
      <c r="G534" s="30">
        <v>1125</v>
      </c>
      <c r="H534" s="30">
        <v>125</v>
      </c>
      <c r="I534" s="122">
        <v>76497</v>
      </c>
    </row>
    <row r="535" spans="1:9" s="8" customFormat="1" ht="14.1" customHeight="1" x14ac:dyDescent="0.2">
      <c r="A535" s="31">
        <v>3432</v>
      </c>
      <c r="B535" s="41" t="s">
        <v>313</v>
      </c>
      <c r="C535" s="49"/>
      <c r="D535" s="33">
        <v>625499</v>
      </c>
      <c r="E535" s="34">
        <v>3024</v>
      </c>
      <c r="F535" s="34">
        <v>212440</v>
      </c>
      <c r="G535" s="34">
        <v>12511</v>
      </c>
      <c r="H535" s="34">
        <v>32243</v>
      </c>
      <c r="I535" s="123">
        <v>885717</v>
      </c>
    </row>
    <row r="536" spans="1:9" s="8" customFormat="1" ht="14.1" customHeight="1" x14ac:dyDescent="0.2">
      <c r="A536" s="36">
        <v>3435</v>
      </c>
      <c r="B536" s="40" t="s">
        <v>314</v>
      </c>
      <c r="C536" s="36">
        <v>3111</v>
      </c>
      <c r="D536" s="29">
        <v>760116</v>
      </c>
      <c r="E536" s="30">
        <v>0</v>
      </c>
      <c r="F536" s="30">
        <v>256919</v>
      </c>
      <c r="G536" s="30">
        <v>15203</v>
      </c>
      <c r="H536" s="30">
        <v>13766</v>
      </c>
      <c r="I536" s="122">
        <v>1046004</v>
      </c>
    </row>
    <row r="537" spans="1:9" s="8" customFormat="1" ht="14.1" customHeight="1" x14ac:dyDescent="0.2">
      <c r="A537" s="35">
        <v>3435</v>
      </c>
      <c r="B537" s="42" t="s">
        <v>314</v>
      </c>
      <c r="C537" s="35">
        <v>3113</v>
      </c>
      <c r="D537" s="29">
        <v>2785404</v>
      </c>
      <c r="E537" s="30">
        <v>6667</v>
      </c>
      <c r="F537" s="30">
        <v>943721</v>
      </c>
      <c r="G537" s="30">
        <v>55707</v>
      </c>
      <c r="H537" s="30">
        <v>133750</v>
      </c>
      <c r="I537" s="122">
        <v>3925249</v>
      </c>
    </row>
    <row r="538" spans="1:9" s="8" customFormat="1" ht="14.1" customHeight="1" x14ac:dyDescent="0.2">
      <c r="A538" s="37">
        <v>3435</v>
      </c>
      <c r="B538" s="43" t="s">
        <v>314</v>
      </c>
      <c r="C538" s="35">
        <v>3141</v>
      </c>
      <c r="D538" s="29">
        <v>303720</v>
      </c>
      <c r="E538" s="30">
        <v>0</v>
      </c>
      <c r="F538" s="30">
        <v>102657</v>
      </c>
      <c r="G538" s="30">
        <v>6075</v>
      </c>
      <c r="H538" s="30">
        <v>3982</v>
      </c>
      <c r="I538" s="122">
        <v>416434</v>
      </c>
    </row>
    <row r="539" spans="1:9" s="8" customFormat="1" ht="14.1" customHeight="1" x14ac:dyDescent="0.2">
      <c r="A539" s="35">
        <v>3435</v>
      </c>
      <c r="B539" s="42" t="s">
        <v>314</v>
      </c>
      <c r="C539" s="35">
        <v>3143</v>
      </c>
      <c r="D539" s="29">
        <v>171431</v>
      </c>
      <c r="E539" s="30">
        <v>0</v>
      </c>
      <c r="F539" s="30">
        <v>57943</v>
      </c>
      <c r="G539" s="30">
        <v>3430</v>
      </c>
      <c r="H539" s="30">
        <v>320</v>
      </c>
      <c r="I539" s="122">
        <v>233124</v>
      </c>
    </row>
    <row r="540" spans="1:9" s="8" customFormat="1" ht="14.1" customHeight="1" thickBot="1" x14ac:dyDescent="0.25">
      <c r="A540" s="45">
        <v>3435</v>
      </c>
      <c r="B540" s="46" t="s">
        <v>315</v>
      </c>
      <c r="C540" s="166"/>
      <c r="D540" s="47">
        <v>4020671</v>
      </c>
      <c r="E540" s="48">
        <v>6667</v>
      </c>
      <c r="F540" s="48">
        <v>1361240</v>
      </c>
      <c r="G540" s="48">
        <v>80415</v>
      </c>
      <c r="H540" s="48">
        <v>151818</v>
      </c>
      <c r="I540" s="189">
        <v>5620811</v>
      </c>
    </row>
    <row r="541" spans="1:9" s="8" customFormat="1" ht="14.1" customHeight="1" thickBot="1" x14ac:dyDescent="0.25">
      <c r="A541" s="97"/>
      <c r="B541" s="98" t="s">
        <v>316</v>
      </c>
      <c r="C541" s="97"/>
      <c r="D541" s="25">
        <f t="shared" ref="D541:I541" si="199">D412+D415+D418+D421+D424+D427+D430+D433+D436+D439+D442+D445+D448+D451+D454+D457+D460+D463+D466+D470+D474+D478+D482+D486+D490+D494+D498+D502+D504+D509+D514+D517+D520+D523+D528+D531+D535+D540</f>
        <v>58806863</v>
      </c>
      <c r="E541" s="26">
        <f t="shared" si="199"/>
        <v>275704</v>
      </c>
      <c r="F541" s="26">
        <f t="shared" si="199"/>
        <v>19971333</v>
      </c>
      <c r="G541" s="26">
        <f t="shared" si="199"/>
        <v>1176169</v>
      </c>
      <c r="H541" s="26">
        <f t="shared" si="199"/>
        <v>2977895</v>
      </c>
      <c r="I541" s="27">
        <f t="shared" si="199"/>
        <v>83207964</v>
      </c>
    </row>
    <row r="542" spans="1:9" s="8" customFormat="1" ht="14.1" customHeight="1" x14ac:dyDescent="0.2">
      <c r="A542" s="36">
        <v>3440</v>
      </c>
      <c r="B542" s="40" t="s">
        <v>317</v>
      </c>
      <c r="C542" s="36">
        <v>3111</v>
      </c>
      <c r="D542" s="193">
        <v>1123337</v>
      </c>
      <c r="E542" s="194">
        <v>18667</v>
      </c>
      <c r="F542" s="194">
        <v>385998</v>
      </c>
      <c r="G542" s="194">
        <v>22467</v>
      </c>
      <c r="H542" s="194">
        <v>18884</v>
      </c>
      <c r="I542" s="195">
        <v>1569353</v>
      </c>
    </row>
    <row r="543" spans="1:9" s="8" customFormat="1" ht="14.1" customHeight="1" x14ac:dyDescent="0.2">
      <c r="A543" s="35">
        <v>3440</v>
      </c>
      <c r="B543" s="42" t="s">
        <v>317</v>
      </c>
      <c r="C543" s="35">
        <v>3141</v>
      </c>
      <c r="D543" s="29">
        <v>165727</v>
      </c>
      <c r="E543" s="30">
        <v>8000</v>
      </c>
      <c r="F543" s="30">
        <v>58720</v>
      </c>
      <c r="G543" s="30">
        <v>3315</v>
      </c>
      <c r="H543" s="30">
        <v>1516</v>
      </c>
      <c r="I543" s="122">
        <v>237278</v>
      </c>
    </row>
    <row r="544" spans="1:9" s="8" customFormat="1" ht="14.1" customHeight="1" x14ac:dyDescent="0.2">
      <c r="A544" s="31">
        <v>3440</v>
      </c>
      <c r="B544" s="41" t="s">
        <v>318</v>
      </c>
      <c r="C544" s="49"/>
      <c r="D544" s="33">
        <v>1289064</v>
      </c>
      <c r="E544" s="34">
        <v>26667</v>
      </c>
      <c r="F544" s="34">
        <v>444718</v>
      </c>
      <c r="G544" s="34">
        <v>25782</v>
      </c>
      <c r="H544" s="34">
        <v>20400</v>
      </c>
      <c r="I544" s="123">
        <v>1806631</v>
      </c>
    </row>
    <row r="545" spans="1:9" s="8" customFormat="1" ht="14.1" customHeight="1" x14ac:dyDescent="0.2">
      <c r="A545" s="185">
        <v>3458</v>
      </c>
      <c r="B545" s="28" t="s">
        <v>319</v>
      </c>
      <c r="C545" s="36">
        <v>3233</v>
      </c>
      <c r="D545" s="29">
        <v>297960</v>
      </c>
      <c r="E545" s="30">
        <v>13333</v>
      </c>
      <c r="F545" s="30">
        <v>105218</v>
      </c>
      <c r="G545" s="30">
        <v>5959</v>
      </c>
      <c r="H545" s="30">
        <v>4950</v>
      </c>
      <c r="I545" s="122">
        <v>427420</v>
      </c>
    </row>
    <row r="546" spans="1:9" s="8" customFormat="1" ht="14.1" customHeight="1" x14ac:dyDescent="0.2">
      <c r="A546" s="31">
        <v>3458</v>
      </c>
      <c r="B546" s="32" t="s">
        <v>320</v>
      </c>
      <c r="C546" s="49"/>
      <c r="D546" s="33">
        <v>297960</v>
      </c>
      <c r="E546" s="34">
        <v>13333</v>
      </c>
      <c r="F546" s="34">
        <v>105218</v>
      </c>
      <c r="G546" s="34">
        <v>5959</v>
      </c>
      <c r="H546" s="34">
        <v>4950</v>
      </c>
      <c r="I546" s="123">
        <v>427420</v>
      </c>
    </row>
    <row r="547" spans="1:9" s="8" customFormat="1" ht="14.1" customHeight="1" x14ac:dyDescent="0.2">
      <c r="A547" s="35">
        <v>3439</v>
      </c>
      <c r="B547" s="42" t="s">
        <v>321</v>
      </c>
      <c r="C547" s="35">
        <v>3113</v>
      </c>
      <c r="D547" s="29">
        <v>2464385</v>
      </c>
      <c r="E547" s="30">
        <v>-2933</v>
      </c>
      <c r="F547" s="30">
        <v>831971</v>
      </c>
      <c r="G547" s="30">
        <v>49288</v>
      </c>
      <c r="H547" s="30">
        <v>156116</v>
      </c>
      <c r="I547" s="122">
        <v>3498827</v>
      </c>
    </row>
    <row r="548" spans="1:9" s="8" customFormat="1" ht="14.1" customHeight="1" x14ac:dyDescent="0.2">
      <c r="A548" s="35">
        <v>3439</v>
      </c>
      <c r="B548" s="42" t="s">
        <v>321</v>
      </c>
      <c r="C548" s="35">
        <v>3143</v>
      </c>
      <c r="D548" s="29">
        <v>184570</v>
      </c>
      <c r="E548" s="30">
        <v>5600</v>
      </c>
      <c r="F548" s="30">
        <v>64278</v>
      </c>
      <c r="G548" s="30">
        <v>3691</v>
      </c>
      <c r="H548" s="30">
        <v>455</v>
      </c>
      <c r="I548" s="122">
        <v>258594</v>
      </c>
    </row>
    <row r="549" spans="1:9" s="8" customFormat="1" ht="14.1" customHeight="1" x14ac:dyDescent="0.2">
      <c r="A549" s="31">
        <v>3439</v>
      </c>
      <c r="B549" s="41" t="s">
        <v>322</v>
      </c>
      <c r="C549" s="49"/>
      <c r="D549" s="33">
        <v>2648955</v>
      </c>
      <c r="E549" s="34">
        <v>2667</v>
      </c>
      <c r="F549" s="34">
        <v>896249</v>
      </c>
      <c r="G549" s="34">
        <v>52979</v>
      </c>
      <c r="H549" s="34">
        <v>156571</v>
      </c>
      <c r="I549" s="123">
        <v>3757421</v>
      </c>
    </row>
    <row r="550" spans="1:9" s="8" customFormat="1" ht="14.1" customHeight="1" x14ac:dyDescent="0.2">
      <c r="A550" s="35">
        <v>3438</v>
      </c>
      <c r="B550" s="42" t="s">
        <v>323</v>
      </c>
      <c r="C550" s="35">
        <v>3113</v>
      </c>
      <c r="D550" s="29">
        <v>3008535</v>
      </c>
      <c r="E550" s="30">
        <v>14667</v>
      </c>
      <c r="F550" s="30">
        <v>1021842</v>
      </c>
      <c r="G550" s="30">
        <v>60171</v>
      </c>
      <c r="H550" s="30">
        <v>129050</v>
      </c>
      <c r="I550" s="122">
        <v>4234265</v>
      </c>
    </row>
    <row r="551" spans="1:9" s="8" customFormat="1" ht="14.1" customHeight="1" x14ac:dyDescent="0.2">
      <c r="A551" s="35">
        <v>3438</v>
      </c>
      <c r="B551" s="42" t="s">
        <v>323</v>
      </c>
      <c r="C551" s="35">
        <v>3143</v>
      </c>
      <c r="D551" s="29">
        <v>167622</v>
      </c>
      <c r="E551" s="30">
        <v>0</v>
      </c>
      <c r="F551" s="30">
        <v>56657</v>
      </c>
      <c r="G551" s="30">
        <v>3352</v>
      </c>
      <c r="H551" s="30">
        <v>325</v>
      </c>
      <c r="I551" s="122">
        <v>227956</v>
      </c>
    </row>
    <row r="552" spans="1:9" s="8" customFormat="1" ht="14.1" customHeight="1" x14ac:dyDescent="0.2">
      <c r="A552" s="31">
        <v>3438</v>
      </c>
      <c r="B552" s="41" t="s">
        <v>324</v>
      </c>
      <c r="C552" s="49"/>
      <c r="D552" s="33">
        <v>3176157</v>
      </c>
      <c r="E552" s="34">
        <v>14667</v>
      </c>
      <c r="F552" s="34">
        <v>1078499</v>
      </c>
      <c r="G552" s="34">
        <v>63523</v>
      </c>
      <c r="H552" s="34">
        <v>129375</v>
      </c>
      <c r="I552" s="123">
        <v>4462221</v>
      </c>
    </row>
    <row r="553" spans="1:9" s="8" customFormat="1" ht="14.1" customHeight="1" x14ac:dyDescent="0.2">
      <c r="A553" s="185">
        <v>3459</v>
      </c>
      <c r="B553" s="28" t="s">
        <v>325</v>
      </c>
      <c r="C553" s="36">
        <v>3231</v>
      </c>
      <c r="D553" s="29">
        <v>1199666</v>
      </c>
      <c r="E553" s="30">
        <v>72000</v>
      </c>
      <c r="F553" s="30">
        <v>429823</v>
      </c>
      <c r="G553" s="30">
        <v>23993</v>
      </c>
      <c r="H553" s="30">
        <v>7185</v>
      </c>
      <c r="I553" s="122">
        <v>1732667</v>
      </c>
    </row>
    <row r="554" spans="1:9" s="8" customFormat="1" ht="14.1" customHeight="1" x14ac:dyDescent="0.2">
      <c r="A554" s="31">
        <v>3459</v>
      </c>
      <c r="B554" s="32" t="s">
        <v>326</v>
      </c>
      <c r="C554" s="49"/>
      <c r="D554" s="33">
        <v>1199666</v>
      </c>
      <c r="E554" s="34">
        <v>72000</v>
      </c>
      <c r="F554" s="34">
        <v>429823</v>
      </c>
      <c r="G554" s="34">
        <v>23993</v>
      </c>
      <c r="H554" s="34">
        <v>7185</v>
      </c>
      <c r="I554" s="123">
        <v>1732667</v>
      </c>
    </row>
    <row r="555" spans="1:9" s="8" customFormat="1" ht="14.1" customHeight="1" x14ac:dyDescent="0.2">
      <c r="A555" s="36">
        <v>3401</v>
      </c>
      <c r="B555" s="40" t="s">
        <v>327</v>
      </c>
      <c r="C555" s="36">
        <v>3111</v>
      </c>
      <c r="D555" s="29">
        <v>161506</v>
      </c>
      <c r="E555" s="30">
        <v>-2400</v>
      </c>
      <c r="F555" s="30">
        <v>53778</v>
      </c>
      <c r="G555" s="30">
        <v>3230</v>
      </c>
      <c r="H555" s="30">
        <v>2800</v>
      </c>
      <c r="I555" s="122">
        <v>218914</v>
      </c>
    </row>
    <row r="556" spans="1:9" s="8" customFormat="1" ht="14.1" customHeight="1" x14ac:dyDescent="0.2">
      <c r="A556" s="36">
        <v>3401</v>
      </c>
      <c r="B556" s="42" t="s">
        <v>327</v>
      </c>
      <c r="C556" s="35">
        <v>3117</v>
      </c>
      <c r="D556" s="29">
        <v>285346</v>
      </c>
      <c r="E556" s="30">
        <v>-1600</v>
      </c>
      <c r="F556" s="30">
        <v>95906</v>
      </c>
      <c r="G556" s="30">
        <v>5706</v>
      </c>
      <c r="H556" s="30">
        <v>15500</v>
      </c>
      <c r="I556" s="122">
        <v>400858</v>
      </c>
    </row>
    <row r="557" spans="1:9" s="8" customFormat="1" ht="14.1" customHeight="1" x14ac:dyDescent="0.2">
      <c r="A557" s="35">
        <v>3401</v>
      </c>
      <c r="B557" s="42" t="s">
        <v>327</v>
      </c>
      <c r="C557" s="35">
        <v>3141</v>
      </c>
      <c r="D557" s="29">
        <v>72135</v>
      </c>
      <c r="E557" s="30">
        <v>-1333</v>
      </c>
      <c r="F557" s="30">
        <v>23931</v>
      </c>
      <c r="G557" s="30">
        <v>1442</v>
      </c>
      <c r="H557" s="30">
        <v>531</v>
      </c>
      <c r="I557" s="122">
        <v>96706</v>
      </c>
    </row>
    <row r="558" spans="1:9" s="8" customFormat="1" ht="14.1" customHeight="1" x14ac:dyDescent="0.2">
      <c r="A558" s="35">
        <v>3401</v>
      </c>
      <c r="B558" s="42" t="s">
        <v>327</v>
      </c>
      <c r="C558" s="35">
        <v>3143</v>
      </c>
      <c r="D558" s="29">
        <v>60755</v>
      </c>
      <c r="E558" s="30">
        <v>0</v>
      </c>
      <c r="F558" s="30">
        <v>20536</v>
      </c>
      <c r="G558" s="30">
        <v>1216</v>
      </c>
      <c r="H558" s="30">
        <v>145</v>
      </c>
      <c r="I558" s="122">
        <v>82652</v>
      </c>
    </row>
    <row r="559" spans="1:9" s="8" customFormat="1" ht="14.1" customHeight="1" x14ac:dyDescent="0.2">
      <c r="A559" s="31">
        <v>3401</v>
      </c>
      <c r="B559" s="41" t="s">
        <v>328</v>
      </c>
      <c r="C559" s="49"/>
      <c r="D559" s="33">
        <v>579742</v>
      </c>
      <c r="E559" s="34">
        <v>-5333</v>
      </c>
      <c r="F559" s="34">
        <v>194151</v>
      </c>
      <c r="G559" s="34">
        <v>11594</v>
      </c>
      <c r="H559" s="34">
        <v>18976</v>
      </c>
      <c r="I559" s="123">
        <v>799130</v>
      </c>
    </row>
    <row r="560" spans="1:9" s="8" customFormat="1" ht="14.1" customHeight="1" x14ac:dyDescent="0.2">
      <c r="A560" s="36">
        <v>3404</v>
      </c>
      <c r="B560" s="40" t="s">
        <v>329</v>
      </c>
      <c r="C560" s="36">
        <v>3111</v>
      </c>
      <c r="D560" s="29">
        <v>539338</v>
      </c>
      <c r="E560" s="30">
        <v>0</v>
      </c>
      <c r="F560" s="30">
        <v>182296</v>
      </c>
      <c r="G560" s="30">
        <v>10787</v>
      </c>
      <c r="H560" s="30">
        <v>8516</v>
      </c>
      <c r="I560" s="122">
        <v>740937</v>
      </c>
    </row>
    <row r="561" spans="1:9" s="8" customFormat="1" ht="14.1" customHeight="1" x14ac:dyDescent="0.2">
      <c r="A561" s="35">
        <v>3404</v>
      </c>
      <c r="B561" s="42" t="s">
        <v>329</v>
      </c>
      <c r="C561" s="35">
        <v>3113</v>
      </c>
      <c r="D561" s="29">
        <v>2121911</v>
      </c>
      <c r="E561" s="30">
        <v>28000</v>
      </c>
      <c r="F561" s="30">
        <v>726670</v>
      </c>
      <c r="G561" s="30">
        <v>42438</v>
      </c>
      <c r="H561" s="30">
        <v>104350</v>
      </c>
      <c r="I561" s="122">
        <v>3023369</v>
      </c>
    </row>
    <row r="562" spans="1:9" s="8" customFormat="1" ht="14.1" customHeight="1" x14ac:dyDescent="0.2">
      <c r="A562" s="35">
        <v>3404</v>
      </c>
      <c r="B562" s="42" t="s">
        <v>329</v>
      </c>
      <c r="C562" s="35">
        <v>3141</v>
      </c>
      <c r="D562" s="29">
        <v>243210</v>
      </c>
      <c r="E562" s="30">
        <v>0</v>
      </c>
      <c r="F562" s="30">
        <v>82205</v>
      </c>
      <c r="G562" s="30">
        <v>4865</v>
      </c>
      <c r="H562" s="30">
        <v>2884</v>
      </c>
      <c r="I562" s="122">
        <v>333164</v>
      </c>
    </row>
    <row r="563" spans="1:9" s="8" customFormat="1" ht="14.1" customHeight="1" x14ac:dyDescent="0.2">
      <c r="A563" s="35">
        <v>3404</v>
      </c>
      <c r="B563" s="42" t="s">
        <v>329</v>
      </c>
      <c r="C563" s="35">
        <v>3143</v>
      </c>
      <c r="D563" s="29">
        <v>135720</v>
      </c>
      <c r="E563" s="30">
        <v>0</v>
      </c>
      <c r="F563" s="30">
        <v>45874</v>
      </c>
      <c r="G563" s="30">
        <v>2714</v>
      </c>
      <c r="H563" s="30">
        <v>300</v>
      </c>
      <c r="I563" s="122">
        <v>184608</v>
      </c>
    </row>
    <row r="564" spans="1:9" s="8" customFormat="1" ht="14.1" customHeight="1" x14ac:dyDescent="0.2">
      <c r="A564" s="31">
        <v>3404</v>
      </c>
      <c r="B564" s="41" t="s">
        <v>330</v>
      </c>
      <c r="C564" s="49"/>
      <c r="D564" s="33">
        <v>3040179</v>
      </c>
      <c r="E564" s="34">
        <v>28000</v>
      </c>
      <c r="F564" s="34">
        <v>1037045</v>
      </c>
      <c r="G564" s="34">
        <v>60804</v>
      </c>
      <c r="H564" s="34">
        <v>116050</v>
      </c>
      <c r="I564" s="123">
        <v>4282078</v>
      </c>
    </row>
    <row r="565" spans="1:9" s="8" customFormat="1" ht="14.1" customHeight="1" x14ac:dyDescent="0.2">
      <c r="A565" s="36">
        <v>3477</v>
      </c>
      <c r="B565" s="40" t="s">
        <v>331</v>
      </c>
      <c r="C565" s="36">
        <v>3111</v>
      </c>
      <c r="D565" s="29">
        <v>423440</v>
      </c>
      <c r="E565" s="30">
        <v>0</v>
      </c>
      <c r="F565" s="30">
        <v>143123</v>
      </c>
      <c r="G565" s="30">
        <v>8469</v>
      </c>
      <c r="H565" s="30">
        <v>5716</v>
      </c>
      <c r="I565" s="122">
        <v>580748</v>
      </c>
    </row>
    <row r="566" spans="1:9" s="8" customFormat="1" ht="14.1" customHeight="1" x14ac:dyDescent="0.2">
      <c r="A566" s="35">
        <v>3477</v>
      </c>
      <c r="B566" s="42" t="s">
        <v>331</v>
      </c>
      <c r="C566" s="35">
        <v>3141</v>
      </c>
      <c r="D566" s="29">
        <v>62258</v>
      </c>
      <c r="E566" s="30">
        <v>0</v>
      </c>
      <c r="F566" s="30">
        <v>21042</v>
      </c>
      <c r="G566" s="30">
        <v>1246</v>
      </c>
      <c r="H566" s="30">
        <v>484</v>
      </c>
      <c r="I566" s="122">
        <v>85030</v>
      </c>
    </row>
    <row r="567" spans="1:9" s="8" customFormat="1" ht="14.1" customHeight="1" x14ac:dyDescent="0.2">
      <c r="A567" s="31">
        <v>3477</v>
      </c>
      <c r="B567" s="41" t="s">
        <v>332</v>
      </c>
      <c r="C567" s="49"/>
      <c r="D567" s="33">
        <v>485698</v>
      </c>
      <c r="E567" s="34">
        <v>0</v>
      </c>
      <c r="F567" s="34">
        <v>164165</v>
      </c>
      <c r="G567" s="34">
        <v>9715</v>
      </c>
      <c r="H567" s="34">
        <v>6200</v>
      </c>
      <c r="I567" s="123">
        <v>665778</v>
      </c>
    </row>
    <row r="568" spans="1:9" s="8" customFormat="1" ht="14.1" customHeight="1" x14ac:dyDescent="0.2">
      <c r="A568" s="35">
        <v>3476</v>
      </c>
      <c r="B568" s="42" t="s">
        <v>333</v>
      </c>
      <c r="C568" s="35">
        <v>3113</v>
      </c>
      <c r="D568" s="29">
        <v>1057735</v>
      </c>
      <c r="E568" s="30">
        <v>0</v>
      </c>
      <c r="F568" s="30">
        <v>357514</v>
      </c>
      <c r="G568" s="30">
        <v>21155</v>
      </c>
      <c r="H568" s="30">
        <v>47484</v>
      </c>
      <c r="I568" s="122">
        <v>1483888</v>
      </c>
    </row>
    <row r="569" spans="1:9" s="8" customFormat="1" ht="14.1" customHeight="1" x14ac:dyDescent="0.2">
      <c r="A569" s="35">
        <v>3476</v>
      </c>
      <c r="B569" s="42" t="s">
        <v>333</v>
      </c>
      <c r="C569" s="35">
        <v>3141</v>
      </c>
      <c r="D569" s="29">
        <v>82824</v>
      </c>
      <c r="E569" s="30">
        <v>0</v>
      </c>
      <c r="F569" s="30">
        <v>27994</v>
      </c>
      <c r="G569" s="30">
        <v>1657</v>
      </c>
      <c r="H569" s="30">
        <v>1151</v>
      </c>
      <c r="I569" s="122">
        <v>113626</v>
      </c>
    </row>
    <row r="570" spans="1:9" s="8" customFormat="1" ht="14.1" customHeight="1" x14ac:dyDescent="0.2">
      <c r="A570" s="35">
        <v>3476</v>
      </c>
      <c r="B570" s="42" t="s">
        <v>333</v>
      </c>
      <c r="C570" s="35">
        <v>3143</v>
      </c>
      <c r="D570" s="29">
        <v>59221</v>
      </c>
      <c r="E570" s="30">
        <v>0</v>
      </c>
      <c r="F570" s="30">
        <v>20018</v>
      </c>
      <c r="G570" s="30">
        <v>1185</v>
      </c>
      <c r="H570" s="30">
        <v>150</v>
      </c>
      <c r="I570" s="122">
        <v>80574</v>
      </c>
    </row>
    <row r="571" spans="1:9" s="8" customFormat="1" ht="14.1" customHeight="1" x14ac:dyDescent="0.2">
      <c r="A571" s="31">
        <v>3476</v>
      </c>
      <c r="B571" s="41" t="s">
        <v>334</v>
      </c>
      <c r="C571" s="49"/>
      <c r="D571" s="33">
        <v>1199780</v>
      </c>
      <c r="E571" s="34">
        <v>0</v>
      </c>
      <c r="F571" s="34">
        <v>405526</v>
      </c>
      <c r="G571" s="34">
        <v>23997</v>
      </c>
      <c r="H571" s="34">
        <v>48785</v>
      </c>
      <c r="I571" s="123">
        <v>1678088</v>
      </c>
    </row>
    <row r="572" spans="1:9" s="8" customFormat="1" ht="14.1" customHeight="1" x14ac:dyDescent="0.2">
      <c r="A572" s="36">
        <v>3424</v>
      </c>
      <c r="B572" s="40" t="s">
        <v>335</v>
      </c>
      <c r="C572" s="36">
        <v>3111</v>
      </c>
      <c r="D572" s="29">
        <v>138724</v>
      </c>
      <c r="E572" s="30">
        <v>0</v>
      </c>
      <c r="F572" s="30">
        <v>46889</v>
      </c>
      <c r="G572" s="30">
        <v>2774</v>
      </c>
      <c r="H572" s="30">
        <v>2566</v>
      </c>
      <c r="I572" s="122">
        <v>190953</v>
      </c>
    </row>
    <row r="573" spans="1:9" s="8" customFormat="1" ht="14.1" customHeight="1" x14ac:dyDescent="0.2">
      <c r="A573" s="36">
        <v>3424</v>
      </c>
      <c r="B573" s="42" t="s">
        <v>335</v>
      </c>
      <c r="C573" s="35">
        <v>3117</v>
      </c>
      <c r="D573" s="29">
        <v>279177</v>
      </c>
      <c r="E573" s="30">
        <v>6000</v>
      </c>
      <c r="F573" s="30">
        <v>96390</v>
      </c>
      <c r="G573" s="30">
        <v>5583</v>
      </c>
      <c r="H573" s="30">
        <v>14116</v>
      </c>
      <c r="I573" s="122">
        <v>401266</v>
      </c>
    </row>
    <row r="574" spans="1:9" s="8" customFormat="1" ht="14.1" customHeight="1" x14ac:dyDescent="0.2">
      <c r="A574" s="35">
        <v>3424</v>
      </c>
      <c r="B574" s="42" t="s">
        <v>335</v>
      </c>
      <c r="C574" s="35">
        <v>3141</v>
      </c>
      <c r="D574" s="29">
        <v>59368</v>
      </c>
      <c r="E574" s="30">
        <v>0</v>
      </c>
      <c r="F574" s="30">
        <v>20067</v>
      </c>
      <c r="G574" s="30">
        <v>1187</v>
      </c>
      <c r="H574" s="30">
        <v>577</v>
      </c>
      <c r="I574" s="122">
        <v>81199</v>
      </c>
    </row>
    <row r="575" spans="1:9" s="8" customFormat="1" ht="14.1" customHeight="1" x14ac:dyDescent="0.2">
      <c r="A575" s="35">
        <v>3424</v>
      </c>
      <c r="B575" s="42" t="s">
        <v>335</v>
      </c>
      <c r="C575" s="35">
        <v>3143</v>
      </c>
      <c r="D575" s="29">
        <v>59034</v>
      </c>
      <c r="E575" s="30">
        <v>0</v>
      </c>
      <c r="F575" s="30">
        <v>19954</v>
      </c>
      <c r="G575" s="30">
        <v>1181</v>
      </c>
      <c r="H575" s="30">
        <v>125</v>
      </c>
      <c r="I575" s="122">
        <v>80294</v>
      </c>
    </row>
    <row r="576" spans="1:9" s="8" customFormat="1" ht="14.1" customHeight="1" x14ac:dyDescent="0.2">
      <c r="A576" s="31">
        <v>3424</v>
      </c>
      <c r="B576" s="41" t="s">
        <v>336</v>
      </c>
      <c r="C576" s="49"/>
      <c r="D576" s="33">
        <v>536303</v>
      </c>
      <c r="E576" s="34">
        <v>6000</v>
      </c>
      <c r="F576" s="34">
        <v>183300</v>
      </c>
      <c r="G576" s="34">
        <v>10725</v>
      </c>
      <c r="H576" s="34">
        <v>17384</v>
      </c>
      <c r="I576" s="123">
        <v>753712</v>
      </c>
    </row>
    <row r="577" spans="1:9" s="8" customFormat="1" ht="14.1" customHeight="1" x14ac:dyDescent="0.2">
      <c r="A577" s="36">
        <v>3430</v>
      </c>
      <c r="B577" s="40" t="s">
        <v>337</v>
      </c>
      <c r="C577" s="36">
        <v>3111</v>
      </c>
      <c r="D577" s="29">
        <v>318286</v>
      </c>
      <c r="E577" s="30">
        <v>2667</v>
      </c>
      <c r="F577" s="30">
        <v>108482</v>
      </c>
      <c r="G577" s="30">
        <v>6365</v>
      </c>
      <c r="H577" s="30">
        <v>75484</v>
      </c>
      <c r="I577" s="122">
        <v>511284</v>
      </c>
    </row>
    <row r="578" spans="1:9" s="8" customFormat="1" ht="14.1" customHeight="1" x14ac:dyDescent="0.2">
      <c r="A578" s="35">
        <v>3430</v>
      </c>
      <c r="B578" s="42" t="s">
        <v>337</v>
      </c>
      <c r="C578" s="35">
        <v>3141</v>
      </c>
      <c r="D578" s="29">
        <v>63133</v>
      </c>
      <c r="E578" s="30">
        <v>0</v>
      </c>
      <c r="F578" s="30">
        <v>21338</v>
      </c>
      <c r="G578" s="30">
        <v>1263</v>
      </c>
      <c r="H578" s="30">
        <v>455</v>
      </c>
      <c r="I578" s="122">
        <v>86189</v>
      </c>
    </row>
    <row r="579" spans="1:9" s="8" customFormat="1" ht="14.1" customHeight="1" x14ac:dyDescent="0.2">
      <c r="A579" s="31">
        <v>3430</v>
      </c>
      <c r="B579" s="41" t="s">
        <v>338</v>
      </c>
      <c r="C579" s="49"/>
      <c r="D579" s="33">
        <v>381419</v>
      </c>
      <c r="E579" s="34">
        <v>2667</v>
      </c>
      <c r="F579" s="34">
        <v>129820</v>
      </c>
      <c r="G579" s="34">
        <v>7628</v>
      </c>
      <c r="H579" s="34">
        <v>75939</v>
      </c>
      <c r="I579" s="123">
        <v>597473</v>
      </c>
    </row>
    <row r="580" spans="1:9" s="8" customFormat="1" ht="14.1" customHeight="1" x14ac:dyDescent="0.2">
      <c r="A580" s="35">
        <v>3431</v>
      </c>
      <c r="B580" s="42" t="s">
        <v>339</v>
      </c>
      <c r="C580" s="35">
        <v>3117</v>
      </c>
      <c r="D580" s="29">
        <v>451350</v>
      </c>
      <c r="E580" s="30">
        <v>23040</v>
      </c>
      <c r="F580" s="30">
        <v>160345</v>
      </c>
      <c r="G580" s="30">
        <v>9027</v>
      </c>
      <c r="H580" s="30">
        <v>38750</v>
      </c>
      <c r="I580" s="122">
        <v>682512</v>
      </c>
    </row>
    <row r="581" spans="1:9" s="8" customFormat="1" ht="14.1" customHeight="1" x14ac:dyDescent="0.2">
      <c r="A581" s="35">
        <v>3431</v>
      </c>
      <c r="B581" s="42" t="s">
        <v>339</v>
      </c>
      <c r="C581" s="35">
        <v>3141</v>
      </c>
      <c r="D581" s="29">
        <v>48654</v>
      </c>
      <c r="E581" s="30">
        <v>-6667</v>
      </c>
      <c r="F581" s="30">
        <v>14191</v>
      </c>
      <c r="G581" s="30">
        <v>974</v>
      </c>
      <c r="H581" s="30">
        <v>386</v>
      </c>
      <c r="I581" s="122">
        <v>57538</v>
      </c>
    </row>
    <row r="582" spans="1:9" s="8" customFormat="1" ht="14.1" customHeight="1" x14ac:dyDescent="0.2">
      <c r="A582" s="35">
        <v>3431</v>
      </c>
      <c r="B582" s="42" t="s">
        <v>339</v>
      </c>
      <c r="C582" s="35">
        <v>3143</v>
      </c>
      <c r="D582" s="29">
        <v>66520</v>
      </c>
      <c r="E582" s="30">
        <v>4000</v>
      </c>
      <c r="F582" s="30">
        <v>23837</v>
      </c>
      <c r="G582" s="30">
        <v>1330</v>
      </c>
      <c r="H582" s="30">
        <v>150</v>
      </c>
      <c r="I582" s="122">
        <v>95837</v>
      </c>
    </row>
    <row r="583" spans="1:9" s="8" customFormat="1" ht="14.1" customHeight="1" x14ac:dyDescent="0.2">
      <c r="A583" s="31">
        <v>3431</v>
      </c>
      <c r="B583" s="41" t="s">
        <v>340</v>
      </c>
      <c r="C583" s="49"/>
      <c r="D583" s="33">
        <v>566524</v>
      </c>
      <c r="E583" s="34">
        <v>20373</v>
      </c>
      <c r="F583" s="34">
        <v>198373</v>
      </c>
      <c r="G583" s="34">
        <v>11331</v>
      </c>
      <c r="H583" s="34">
        <v>39286</v>
      </c>
      <c r="I583" s="123">
        <v>835887</v>
      </c>
    </row>
    <row r="584" spans="1:9" s="8" customFormat="1" ht="14.1" customHeight="1" x14ac:dyDescent="0.2">
      <c r="A584" s="36">
        <v>3437</v>
      </c>
      <c r="B584" s="40" t="s">
        <v>341</v>
      </c>
      <c r="C584" s="36">
        <v>3111</v>
      </c>
      <c r="D584" s="29">
        <v>833466</v>
      </c>
      <c r="E584" s="30">
        <v>0</v>
      </c>
      <c r="F584" s="30">
        <v>281712</v>
      </c>
      <c r="G584" s="30">
        <v>16670</v>
      </c>
      <c r="H584" s="30">
        <v>143184</v>
      </c>
      <c r="I584" s="122">
        <v>1275032</v>
      </c>
    </row>
    <row r="585" spans="1:9" s="8" customFormat="1" ht="14.1" customHeight="1" x14ac:dyDescent="0.2">
      <c r="A585" s="35">
        <v>3437</v>
      </c>
      <c r="B585" s="42" t="s">
        <v>341</v>
      </c>
      <c r="C585" s="35">
        <v>3141</v>
      </c>
      <c r="D585" s="29">
        <v>104554</v>
      </c>
      <c r="E585" s="30">
        <v>0</v>
      </c>
      <c r="F585" s="30">
        <v>35339</v>
      </c>
      <c r="G585" s="30">
        <v>2092</v>
      </c>
      <c r="H585" s="30">
        <v>676</v>
      </c>
      <c r="I585" s="122">
        <v>142661</v>
      </c>
    </row>
    <row r="586" spans="1:9" s="8" customFormat="1" ht="14.1" customHeight="1" x14ac:dyDescent="0.2">
      <c r="A586" s="31">
        <v>3437</v>
      </c>
      <c r="B586" s="41" t="s">
        <v>342</v>
      </c>
      <c r="C586" s="49"/>
      <c r="D586" s="33">
        <v>938020</v>
      </c>
      <c r="E586" s="34">
        <v>0</v>
      </c>
      <c r="F586" s="34">
        <v>317051</v>
      </c>
      <c r="G586" s="34">
        <v>18762</v>
      </c>
      <c r="H586" s="34">
        <v>143860</v>
      </c>
      <c r="I586" s="123">
        <v>1417693</v>
      </c>
    </row>
    <row r="587" spans="1:9" s="8" customFormat="1" ht="14.1" customHeight="1" x14ac:dyDescent="0.2">
      <c r="A587" s="35">
        <v>3436</v>
      </c>
      <c r="B587" s="42" t="s">
        <v>343</v>
      </c>
      <c r="C587" s="35">
        <v>3113</v>
      </c>
      <c r="D587" s="29">
        <v>2326523</v>
      </c>
      <c r="E587" s="30">
        <v>0</v>
      </c>
      <c r="F587" s="30">
        <v>786366</v>
      </c>
      <c r="G587" s="30">
        <v>46531</v>
      </c>
      <c r="H587" s="30">
        <v>135266</v>
      </c>
      <c r="I587" s="122">
        <v>3294686</v>
      </c>
    </row>
    <row r="588" spans="1:9" s="8" customFormat="1" ht="14.1" customHeight="1" x14ac:dyDescent="0.2">
      <c r="A588" s="35">
        <v>3436</v>
      </c>
      <c r="B588" s="42" t="s">
        <v>343</v>
      </c>
      <c r="C588" s="35">
        <v>3141</v>
      </c>
      <c r="D588" s="29">
        <v>256380</v>
      </c>
      <c r="E588" s="30">
        <v>0</v>
      </c>
      <c r="F588" s="30">
        <v>86658</v>
      </c>
      <c r="G588" s="30">
        <v>5128</v>
      </c>
      <c r="H588" s="30">
        <v>3509</v>
      </c>
      <c r="I588" s="122">
        <v>351675</v>
      </c>
    </row>
    <row r="589" spans="1:9" s="8" customFormat="1" ht="14.1" customHeight="1" x14ac:dyDescent="0.2">
      <c r="A589" s="35">
        <v>3436</v>
      </c>
      <c r="B589" s="42" t="s">
        <v>343</v>
      </c>
      <c r="C589" s="35">
        <v>3143</v>
      </c>
      <c r="D589" s="29">
        <v>193751</v>
      </c>
      <c r="E589" s="30">
        <v>0</v>
      </c>
      <c r="F589" s="30">
        <v>65487</v>
      </c>
      <c r="G589" s="30">
        <v>3874</v>
      </c>
      <c r="H589" s="30">
        <v>490</v>
      </c>
      <c r="I589" s="122">
        <v>263602</v>
      </c>
    </row>
    <row r="590" spans="1:9" s="8" customFormat="1" ht="14.1" customHeight="1" x14ac:dyDescent="0.2">
      <c r="A590" s="31">
        <v>3436</v>
      </c>
      <c r="B590" s="41" t="s">
        <v>344</v>
      </c>
      <c r="C590" s="49"/>
      <c r="D590" s="33">
        <v>2776654</v>
      </c>
      <c r="E590" s="34">
        <v>0</v>
      </c>
      <c r="F590" s="34">
        <v>938511</v>
      </c>
      <c r="G590" s="34">
        <v>55533</v>
      </c>
      <c r="H590" s="34">
        <v>139265</v>
      </c>
      <c r="I590" s="123">
        <v>3909963</v>
      </c>
    </row>
    <row r="591" spans="1:9" s="8" customFormat="1" ht="14.1" customHeight="1" x14ac:dyDescent="0.2">
      <c r="A591" s="36">
        <v>3442</v>
      </c>
      <c r="B591" s="40" t="s">
        <v>345</v>
      </c>
      <c r="C591" s="36">
        <v>3111</v>
      </c>
      <c r="D591" s="29">
        <v>659627</v>
      </c>
      <c r="E591" s="30">
        <v>0</v>
      </c>
      <c r="F591" s="30">
        <v>222954</v>
      </c>
      <c r="G591" s="30">
        <v>13194</v>
      </c>
      <c r="H591" s="30">
        <v>7466</v>
      </c>
      <c r="I591" s="122">
        <v>903241</v>
      </c>
    </row>
    <row r="592" spans="1:9" s="8" customFormat="1" ht="14.1" customHeight="1" x14ac:dyDescent="0.2">
      <c r="A592" s="35">
        <v>3442</v>
      </c>
      <c r="B592" s="42" t="s">
        <v>345</v>
      </c>
      <c r="C592" s="35">
        <v>3141</v>
      </c>
      <c r="D592" s="29">
        <v>100429</v>
      </c>
      <c r="E592" s="30">
        <v>0</v>
      </c>
      <c r="F592" s="30">
        <v>33945</v>
      </c>
      <c r="G592" s="30">
        <v>2009</v>
      </c>
      <c r="H592" s="30">
        <v>618</v>
      </c>
      <c r="I592" s="122">
        <v>137001</v>
      </c>
    </row>
    <row r="593" spans="1:9" s="8" customFormat="1" ht="14.1" customHeight="1" x14ac:dyDescent="0.2">
      <c r="A593" s="31">
        <v>3442</v>
      </c>
      <c r="B593" s="41" t="s">
        <v>346</v>
      </c>
      <c r="C593" s="49"/>
      <c r="D593" s="33">
        <v>760056</v>
      </c>
      <c r="E593" s="34">
        <v>0</v>
      </c>
      <c r="F593" s="34">
        <v>256899</v>
      </c>
      <c r="G593" s="34">
        <v>15203</v>
      </c>
      <c r="H593" s="34">
        <v>8084</v>
      </c>
      <c r="I593" s="123">
        <v>1040242</v>
      </c>
    </row>
    <row r="594" spans="1:9" s="8" customFormat="1" ht="14.1" customHeight="1" x14ac:dyDescent="0.2">
      <c r="A594" s="36">
        <v>3452</v>
      </c>
      <c r="B594" s="40" t="s">
        <v>347</v>
      </c>
      <c r="C594" s="36">
        <v>3111</v>
      </c>
      <c r="D594" s="29">
        <v>126217</v>
      </c>
      <c r="E594" s="30">
        <v>0</v>
      </c>
      <c r="F594" s="30">
        <v>42661</v>
      </c>
      <c r="G594" s="30">
        <v>2525</v>
      </c>
      <c r="H594" s="30">
        <v>2216</v>
      </c>
      <c r="I594" s="122">
        <v>173619</v>
      </c>
    </row>
    <row r="595" spans="1:9" s="8" customFormat="1" ht="14.1" customHeight="1" x14ac:dyDescent="0.2">
      <c r="A595" s="36">
        <v>3452</v>
      </c>
      <c r="B595" s="40" t="s">
        <v>347</v>
      </c>
      <c r="C595" s="36">
        <v>3113</v>
      </c>
      <c r="D595" s="29">
        <v>2230094</v>
      </c>
      <c r="E595" s="30">
        <v>0</v>
      </c>
      <c r="F595" s="30">
        <v>753772</v>
      </c>
      <c r="G595" s="30">
        <v>44602</v>
      </c>
      <c r="H595" s="30">
        <v>116600</v>
      </c>
      <c r="I595" s="122">
        <v>3145068</v>
      </c>
    </row>
    <row r="596" spans="1:9" s="8" customFormat="1" ht="14.1" customHeight="1" x14ac:dyDescent="0.2">
      <c r="A596" s="35">
        <v>3452</v>
      </c>
      <c r="B596" s="42" t="s">
        <v>347</v>
      </c>
      <c r="C596" s="35">
        <v>3141</v>
      </c>
      <c r="D596" s="29">
        <v>196658</v>
      </c>
      <c r="E596" s="30">
        <v>0</v>
      </c>
      <c r="F596" s="30">
        <v>66470</v>
      </c>
      <c r="G596" s="30">
        <v>3933</v>
      </c>
      <c r="H596" s="30">
        <v>2543</v>
      </c>
      <c r="I596" s="122">
        <v>269604</v>
      </c>
    </row>
    <row r="597" spans="1:9" s="8" customFormat="1" ht="14.1" customHeight="1" x14ac:dyDescent="0.2">
      <c r="A597" s="35">
        <v>3452</v>
      </c>
      <c r="B597" s="42" t="s">
        <v>347</v>
      </c>
      <c r="C597" s="35">
        <v>3143</v>
      </c>
      <c r="D597" s="29">
        <v>180137</v>
      </c>
      <c r="E597" s="30">
        <v>0</v>
      </c>
      <c r="F597" s="30">
        <v>60886</v>
      </c>
      <c r="G597" s="30">
        <v>3603</v>
      </c>
      <c r="H597" s="30">
        <v>330</v>
      </c>
      <c r="I597" s="122">
        <v>244956</v>
      </c>
    </row>
    <row r="598" spans="1:9" s="8" customFormat="1" ht="14.1" customHeight="1" x14ac:dyDescent="0.2">
      <c r="A598" s="31">
        <v>3452</v>
      </c>
      <c r="B598" s="41" t="s">
        <v>348</v>
      </c>
      <c r="C598" s="49"/>
      <c r="D598" s="33">
        <v>2733106</v>
      </c>
      <c r="E598" s="34">
        <v>0</v>
      </c>
      <c r="F598" s="34">
        <v>923789</v>
      </c>
      <c r="G598" s="34">
        <v>54663</v>
      </c>
      <c r="H598" s="34">
        <v>121689</v>
      </c>
      <c r="I598" s="123">
        <v>3833247</v>
      </c>
    </row>
    <row r="599" spans="1:9" s="8" customFormat="1" ht="14.1" customHeight="1" x14ac:dyDescent="0.2">
      <c r="A599" s="36">
        <v>3445</v>
      </c>
      <c r="B599" s="40" t="s">
        <v>349</v>
      </c>
      <c r="C599" s="36">
        <v>3111</v>
      </c>
      <c r="D599" s="29">
        <v>142305</v>
      </c>
      <c r="E599" s="30">
        <v>5733</v>
      </c>
      <c r="F599" s="30">
        <v>50036</v>
      </c>
      <c r="G599" s="30">
        <v>2846</v>
      </c>
      <c r="H599" s="30">
        <v>2684</v>
      </c>
      <c r="I599" s="122">
        <v>203604</v>
      </c>
    </row>
    <row r="600" spans="1:9" s="8" customFormat="1" ht="14.1" customHeight="1" x14ac:dyDescent="0.2">
      <c r="A600" s="35">
        <v>3445</v>
      </c>
      <c r="B600" s="42" t="s">
        <v>349</v>
      </c>
      <c r="C600" s="35">
        <v>3117</v>
      </c>
      <c r="D600" s="29">
        <v>239037</v>
      </c>
      <c r="E600" s="30">
        <v>4133</v>
      </c>
      <c r="F600" s="30">
        <v>82191</v>
      </c>
      <c r="G600" s="30">
        <v>4782</v>
      </c>
      <c r="H600" s="30">
        <v>12500</v>
      </c>
      <c r="I600" s="122">
        <v>342643</v>
      </c>
    </row>
    <row r="601" spans="1:9" s="8" customFormat="1" ht="14.1" customHeight="1" x14ac:dyDescent="0.2">
      <c r="A601" s="35">
        <v>3445</v>
      </c>
      <c r="B601" s="42" t="s">
        <v>349</v>
      </c>
      <c r="C601" s="35">
        <v>3141</v>
      </c>
      <c r="D601" s="29">
        <v>54906</v>
      </c>
      <c r="E601" s="30">
        <v>2667</v>
      </c>
      <c r="F601" s="30">
        <v>19459</v>
      </c>
      <c r="G601" s="30">
        <v>1098</v>
      </c>
      <c r="H601" s="30">
        <v>415</v>
      </c>
      <c r="I601" s="122">
        <v>78545</v>
      </c>
    </row>
    <row r="602" spans="1:9" s="8" customFormat="1" ht="14.1" customHeight="1" x14ac:dyDescent="0.2">
      <c r="A602" s="35">
        <v>3445</v>
      </c>
      <c r="B602" s="42" t="s">
        <v>349</v>
      </c>
      <c r="C602" s="35">
        <v>3143</v>
      </c>
      <c r="D602" s="29">
        <v>51741</v>
      </c>
      <c r="E602" s="30">
        <v>0</v>
      </c>
      <c r="F602" s="30">
        <v>17488</v>
      </c>
      <c r="G602" s="30">
        <v>1035</v>
      </c>
      <c r="H602" s="30">
        <v>100</v>
      </c>
      <c r="I602" s="122">
        <v>70364</v>
      </c>
    </row>
    <row r="603" spans="1:9" s="8" customFormat="1" ht="14.1" customHeight="1" thickBot="1" x14ac:dyDescent="0.25">
      <c r="A603" s="45">
        <v>3445</v>
      </c>
      <c r="B603" s="46" t="s">
        <v>350</v>
      </c>
      <c r="C603" s="166"/>
      <c r="D603" s="47">
        <v>487989</v>
      </c>
      <c r="E603" s="48">
        <v>12533</v>
      </c>
      <c r="F603" s="48">
        <v>169174</v>
      </c>
      <c r="G603" s="48">
        <v>9761</v>
      </c>
      <c r="H603" s="48">
        <v>15699</v>
      </c>
      <c r="I603" s="189">
        <v>695156</v>
      </c>
    </row>
    <row r="604" spans="1:9" s="8" customFormat="1" ht="14.1" customHeight="1" thickBot="1" x14ac:dyDescent="0.25">
      <c r="A604" s="99"/>
      <c r="B604" s="98" t="s">
        <v>351</v>
      </c>
      <c r="C604" s="100"/>
      <c r="D604" s="101">
        <f t="shared" ref="D604:I604" si="200">D603+D598+D593+D590+D586+D583+D579+D576+D571+D567+D564+D559+D554+D552+D549+D544+D546</f>
        <v>23097272</v>
      </c>
      <c r="E604" s="102">
        <f t="shared" si="200"/>
        <v>193574</v>
      </c>
      <c r="F604" s="102">
        <f t="shared" si="200"/>
        <v>7872311</v>
      </c>
      <c r="G604" s="102">
        <f t="shared" si="200"/>
        <v>461952</v>
      </c>
      <c r="H604" s="102">
        <f t="shared" si="200"/>
        <v>1069698</v>
      </c>
      <c r="I604" s="196">
        <f t="shared" si="200"/>
        <v>32694807</v>
      </c>
    </row>
    <row r="605" spans="1:9" s="8" customFormat="1" ht="14.1" customHeight="1" x14ac:dyDescent="0.2">
      <c r="A605" s="36">
        <v>3475</v>
      </c>
      <c r="B605" s="40" t="s">
        <v>352</v>
      </c>
      <c r="C605" s="35">
        <v>3111</v>
      </c>
      <c r="D605" s="193">
        <v>366653</v>
      </c>
      <c r="E605" s="194">
        <v>0</v>
      </c>
      <c r="F605" s="194">
        <v>123929</v>
      </c>
      <c r="G605" s="194">
        <v>7333</v>
      </c>
      <c r="H605" s="194">
        <v>15834</v>
      </c>
      <c r="I605" s="195">
        <v>513749</v>
      </c>
    </row>
    <row r="606" spans="1:9" s="8" customFormat="1" ht="14.1" customHeight="1" x14ac:dyDescent="0.2">
      <c r="A606" s="36">
        <v>3475</v>
      </c>
      <c r="B606" s="40" t="s">
        <v>352</v>
      </c>
      <c r="C606" s="35">
        <v>3141</v>
      </c>
      <c r="D606" s="29">
        <v>80655</v>
      </c>
      <c r="E606" s="30">
        <v>-5013</v>
      </c>
      <c r="F606" s="30">
        <v>25566</v>
      </c>
      <c r="G606" s="30">
        <v>1614</v>
      </c>
      <c r="H606" s="30">
        <v>484</v>
      </c>
      <c r="I606" s="122">
        <v>103306</v>
      </c>
    </row>
    <row r="607" spans="1:9" s="8" customFormat="1" ht="14.1" customHeight="1" x14ac:dyDescent="0.2">
      <c r="A607" s="31">
        <v>3475</v>
      </c>
      <c r="B607" s="44" t="s">
        <v>353</v>
      </c>
      <c r="C607" s="49"/>
      <c r="D607" s="33">
        <v>447308</v>
      </c>
      <c r="E607" s="34">
        <v>-5013</v>
      </c>
      <c r="F607" s="34">
        <v>149495</v>
      </c>
      <c r="G607" s="34">
        <v>8947</v>
      </c>
      <c r="H607" s="34">
        <v>16318</v>
      </c>
      <c r="I607" s="123">
        <v>617055</v>
      </c>
    </row>
    <row r="608" spans="1:9" s="8" customFormat="1" ht="14.1" customHeight="1" x14ac:dyDescent="0.2">
      <c r="A608" s="35">
        <v>3449</v>
      </c>
      <c r="B608" s="40" t="s">
        <v>354</v>
      </c>
      <c r="C608" s="36">
        <v>3111</v>
      </c>
      <c r="D608" s="29">
        <v>472288</v>
      </c>
      <c r="E608" s="30">
        <v>0</v>
      </c>
      <c r="F608" s="30">
        <v>159634</v>
      </c>
      <c r="G608" s="30">
        <v>9446</v>
      </c>
      <c r="H608" s="30">
        <v>7700</v>
      </c>
      <c r="I608" s="122">
        <v>649068</v>
      </c>
    </row>
    <row r="609" spans="1:9" s="8" customFormat="1" ht="14.1" customHeight="1" x14ac:dyDescent="0.2">
      <c r="A609" s="35">
        <v>3449</v>
      </c>
      <c r="B609" s="42" t="s">
        <v>354</v>
      </c>
      <c r="C609" s="35">
        <v>3141</v>
      </c>
      <c r="D609" s="29">
        <v>77380</v>
      </c>
      <c r="E609" s="30">
        <v>0</v>
      </c>
      <c r="F609" s="30">
        <v>26154</v>
      </c>
      <c r="G609" s="30">
        <v>1548</v>
      </c>
      <c r="H609" s="30">
        <v>667</v>
      </c>
      <c r="I609" s="122">
        <v>105749</v>
      </c>
    </row>
    <row r="610" spans="1:9" s="8" customFormat="1" ht="14.1" customHeight="1" x14ac:dyDescent="0.2">
      <c r="A610" s="31">
        <v>3449</v>
      </c>
      <c r="B610" s="41" t="s">
        <v>355</v>
      </c>
      <c r="C610" s="49"/>
      <c r="D610" s="33">
        <v>549668</v>
      </c>
      <c r="E610" s="34">
        <v>0</v>
      </c>
      <c r="F610" s="34">
        <v>185788</v>
      </c>
      <c r="G610" s="34">
        <v>10994</v>
      </c>
      <c r="H610" s="34">
        <v>8367</v>
      </c>
      <c r="I610" s="123">
        <v>754817</v>
      </c>
    </row>
    <row r="611" spans="1:9" s="8" customFormat="1" ht="14.1" customHeight="1" x14ac:dyDescent="0.2">
      <c r="A611" s="35">
        <v>3451</v>
      </c>
      <c r="B611" s="42" t="s">
        <v>356</v>
      </c>
      <c r="C611" s="36">
        <v>3111</v>
      </c>
      <c r="D611" s="29">
        <v>517045</v>
      </c>
      <c r="E611" s="30">
        <v>0</v>
      </c>
      <c r="F611" s="30">
        <v>174761</v>
      </c>
      <c r="G611" s="30">
        <v>10341</v>
      </c>
      <c r="H611" s="30">
        <v>38750</v>
      </c>
      <c r="I611" s="122">
        <v>740897</v>
      </c>
    </row>
    <row r="612" spans="1:9" s="8" customFormat="1" ht="14.1" customHeight="1" x14ac:dyDescent="0.2">
      <c r="A612" s="35">
        <v>3451</v>
      </c>
      <c r="B612" s="42" t="s">
        <v>356</v>
      </c>
      <c r="C612" s="35">
        <v>3141</v>
      </c>
      <c r="D612" s="29">
        <v>75877</v>
      </c>
      <c r="E612" s="30">
        <v>0</v>
      </c>
      <c r="F612" s="30">
        <v>25646</v>
      </c>
      <c r="G612" s="30">
        <v>1517</v>
      </c>
      <c r="H612" s="30">
        <v>609</v>
      </c>
      <c r="I612" s="122">
        <v>103649</v>
      </c>
    </row>
    <row r="613" spans="1:9" s="8" customFormat="1" ht="14.1" customHeight="1" x14ac:dyDescent="0.2">
      <c r="A613" s="49">
        <v>3451</v>
      </c>
      <c r="B613" s="41" t="s">
        <v>357</v>
      </c>
      <c r="C613" s="49"/>
      <c r="D613" s="33">
        <v>592922</v>
      </c>
      <c r="E613" s="34">
        <v>0</v>
      </c>
      <c r="F613" s="34">
        <v>200407</v>
      </c>
      <c r="G613" s="34">
        <v>11858</v>
      </c>
      <c r="H613" s="34">
        <v>39359</v>
      </c>
      <c r="I613" s="123">
        <v>844546</v>
      </c>
    </row>
    <row r="614" spans="1:9" s="8" customFormat="1" ht="14.1" customHeight="1" x14ac:dyDescent="0.2">
      <c r="A614" s="185">
        <v>3456</v>
      </c>
      <c r="B614" s="42" t="s">
        <v>358</v>
      </c>
      <c r="C614" s="36">
        <v>3233</v>
      </c>
      <c r="D614" s="29">
        <v>185747</v>
      </c>
      <c r="E614" s="30">
        <v>26667</v>
      </c>
      <c r="F614" s="30">
        <v>71796</v>
      </c>
      <c r="G614" s="30">
        <v>3714</v>
      </c>
      <c r="H614" s="30">
        <v>2534</v>
      </c>
      <c r="I614" s="122">
        <v>290458</v>
      </c>
    </row>
    <row r="615" spans="1:9" s="8" customFormat="1" ht="14.1" customHeight="1" x14ac:dyDescent="0.2">
      <c r="A615" s="31">
        <v>3456</v>
      </c>
      <c r="B615" s="44" t="s">
        <v>359</v>
      </c>
      <c r="C615" s="49"/>
      <c r="D615" s="33">
        <v>185747</v>
      </c>
      <c r="E615" s="34">
        <v>26667</v>
      </c>
      <c r="F615" s="34">
        <v>71796</v>
      </c>
      <c r="G615" s="34">
        <v>3714</v>
      </c>
      <c r="H615" s="34">
        <v>2534</v>
      </c>
      <c r="I615" s="123">
        <v>290458</v>
      </c>
    </row>
    <row r="616" spans="1:9" s="8" customFormat="1" ht="14.1" customHeight="1" x14ac:dyDescent="0.2">
      <c r="A616" s="35">
        <v>3447</v>
      </c>
      <c r="B616" s="42" t="s">
        <v>360</v>
      </c>
      <c r="C616" s="35">
        <v>3113</v>
      </c>
      <c r="D616" s="29">
        <v>1874493</v>
      </c>
      <c r="E616" s="30">
        <v>667</v>
      </c>
      <c r="F616" s="30">
        <v>633805</v>
      </c>
      <c r="G616" s="30">
        <v>37490</v>
      </c>
      <c r="H616" s="30">
        <v>79784</v>
      </c>
      <c r="I616" s="122">
        <v>2626239</v>
      </c>
    </row>
    <row r="617" spans="1:9" s="8" customFormat="1" ht="14.1" customHeight="1" x14ac:dyDescent="0.2">
      <c r="A617" s="35">
        <v>3447</v>
      </c>
      <c r="B617" s="42" t="s">
        <v>360</v>
      </c>
      <c r="C617" s="35">
        <v>3141</v>
      </c>
      <c r="D617" s="29">
        <v>137237</v>
      </c>
      <c r="E617" s="30">
        <v>533</v>
      </c>
      <c r="F617" s="30">
        <v>46567</v>
      </c>
      <c r="G617" s="30">
        <v>2745</v>
      </c>
      <c r="H617" s="30">
        <v>1778</v>
      </c>
      <c r="I617" s="122">
        <v>188860</v>
      </c>
    </row>
    <row r="618" spans="1:9" s="8" customFormat="1" ht="14.1" customHeight="1" x14ac:dyDescent="0.2">
      <c r="A618" s="35">
        <v>3447</v>
      </c>
      <c r="B618" s="42" t="s">
        <v>360</v>
      </c>
      <c r="C618" s="35">
        <v>3143</v>
      </c>
      <c r="D618" s="29">
        <v>131309</v>
      </c>
      <c r="E618" s="30">
        <v>1200</v>
      </c>
      <c r="F618" s="30">
        <v>44789</v>
      </c>
      <c r="G618" s="30">
        <v>2626</v>
      </c>
      <c r="H618" s="30">
        <v>295</v>
      </c>
      <c r="I618" s="122">
        <v>180219</v>
      </c>
    </row>
    <row r="619" spans="1:9" s="8" customFormat="1" ht="14.1" customHeight="1" x14ac:dyDescent="0.2">
      <c r="A619" s="31">
        <v>3447</v>
      </c>
      <c r="B619" s="41" t="s">
        <v>361</v>
      </c>
      <c r="C619" s="49"/>
      <c r="D619" s="33">
        <v>2143039</v>
      </c>
      <c r="E619" s="34">
        <v>2400</v>
      </c>
      <c r="F619" s="34">
        <v>725161</v>
      </c>
      <c r="G619" s="34">
        <v>42861</v>
      </c>
      <c r="H619" s="34">
        <v>81857</v>
      </c>
      <c r="I619" s="123">
        <v>2995318</v>
      </c>
    </row>
    <row r="620" spans="1:9" s="8" customFormat="1" ht="14.1" customHeight="1" x14ac:dyDescent="0.2">
      <c r="A620" s="35">
        <v>3446</v>
      </c>
      <c r="B620" s="42" t="s">
        <v>362</v>
      </c>
      <c r="C620" s="35">
        <v>3113</v>
      </c>
      <c r="D620" s="29">
        <v>2427628</v>
      </c>
      <c r="E620" s="30">
        <v>26613</v>
      </c>
      <c r="F620" s="30">
        <v>829534</v>
      </c>
      <c r="G620" s="30">
        <v>48552</v>
      </c>
      <c r="H620" s="30">
        <v>128200</v>
      </c>
      <c r="I620" s="122">
        <v>3460527</v>
      </c>
    </row>
    <row r="621" spans="1:9" s="8" customFormat="1" ht="14.1" customHeight="1" x14ac:dyDescent="0.2">
      <c r="A621" s="35">
        <v>3446</v>
      </c>
      <c r="B621" s="42" t="s">
        <v>362</v>
      </c>
      <c r="C621" s="35">
        <v>3141</v>
      </c>
      <c r="D621" s="29">
        <v>172994</v>
      </c>
      <c r="E621" s="30">
        <v>0</v>
      </c>
      <c r="F621" s="30">
        <v>58472</v>
      </c>
      <c r="G621" s="30">
        <v>3460</v>
      </c>
      <c r="H621" s="30">
        <v>3065</v>
      </c>
      <c r="I621" s="122">
        <v>237991</v>
      </c>
    </row>
    <row r="622" spans="1:9" s="8" customFormat="1" ht="14.1" customHeight="1" x14ac:dyDescent="0.2">
      <c r="A622" s="35">
        <v>3446</v>
      </c>
      <c r="B622" s="42" t="s">
        <v>362</v>
      </c>
      <c r="C622" s="35">
        <v>3143</v>
      </c>
      <c r="D622" s="29">
        <v>139876</v>
      </c>
      <c r="E622" s="30">
        <v>-1333</v>
      </c>
      <c r="F622" s="30">
        <v>46828</v>
      </c>
      <c r="G622" s="30">
        <v>2798</v>
      </c>
      <c r="H622" s="30">
        <v>330</v>
      </c>
      <c r="I622" s="122">
        <v>188499</v>
      </c>
    </row>
    <row r="623" spans="1:9" s="8" customFormat="1" ht="14.1" customHeight="1" x14ac:dyDescent="0.2">
      <c r="A623" s="31">
        <v>3446</v>
      </c>
      <c r="B623" s="41" t="s">
        <v>363</v>
      </c>
      <c r="C623" s="49"/>
      <c r="D623" s="33">
        <v>2740498</v>
      </c>
      <c r="E623" s="34">
        <v>25280</v>
      </c>
      <c r="F623" s="34">
        <v>934834</v>
      </c>
      <c r="G623" s="34">
        <v>54810</v>
      </c>
      <c r="H623" s="34">
        <v>131595</v>
      </c>
      <c r="I623" s="123">
        <v>3887017</v>
      </c>
    </row>
    <row r="624" spans="1:9" s="8" customFormat="1" ht="14.1" customHeight="1" x14ac:dyDescent="0.2">
      <c r="A624" s="185">
        <v>3457</v>
      </c>
      <c r="B624" s="28" t="s">
        <v>364</v>
      </c>
      <c r="C624" s="36">
        <v>3231</v>
      </c>
      <c r="D624" s="29">
        <v>986374</v>
      </c>
      <c r="E624" s="30">
        <v>-8933</v>
      </c>
      <c r="F624" s="30">
        <v>330375</v>
      </c>
      <c r="G624" s="30">
        <v>19728</v>
      </c>
      <c r="H624" s="30">
        <v>5584</v>
      </c>
      <c r="I624" s="122">
        <v>1333128</v>
      </c>
    </row>
    <row r="625" spans="1:9" s="8" customFormat="1" ht="14.1" customHeight="1" x14ac:dyDescent="0.2">
      <c r="A625" s="31">
        <v>3457</v>
      </c>
      <c r="B625" s="32" t="s">
        <v>365</v>
      </c>
      <c r="C625" s="49"/>
      <c r="D625" s="33">
        <v>986374</v>
      </c>
      <c r="E625" s="34">
        <v>-8933</v>
      </c>
      <c r="F625" s="34">
        <v>330375</v>
      </c>
      <c r="G625" s="34">
        <v>19728</v>
      </c>
      <c r="H625" s="34">
        <v>5584</v>
      </c>
      <c r="I625" s="123">
        <v>1333128</v>
      </c>
    </row>
    <row r="626" spans="1:9" s="8" customFormat="1" ht="14.1" customHeight="1" x14ac:dyDescent="0.2">
      <c r="A626" s="35">
        <v>3423</v>
      </c>
      <c r="B626" s="40" t="s">
        <v>366</v>
      </c>
      <c r="C626" s="36">
        <v>3111</v>
      </c>
      <c r="D626" s="29">
        <v>334036</v>
      </c>
      <c r="E626" s="30">
        <v>667</v>
      </c>
      <c r="F626" s="30">
        <v>113130</v>
      </c>
      <c r="G626" s="30">
        <v>6682</v>
      </c>
      <c r="H626" s="30">
        <v>5834</v>
      </c>
      <c r="I626" s="122">
        <v>460349</v>
      </c>
    </row>
    <row r="627" spans="1:9" s="8" customFormat="1" ht="14.1" customHeight="1" x14ac:dyDescent="0.2">
      <c r="A627" s="35">
        <v>3423</v>
      </c>
      <c r="B627" s="42" t="s">
        <v>366</v>
      </c>
      <c r="C627" s="35">
        <v>3141</v>
      </c>
      <c r="D627" s="29">
        <v>109920</v>
      </c>
      <c r="E627" s="30">
        <v>3333</v>
      </c>
      <c r="F627" s="30">
        <v>38280</v>
      </c>
      <c r="G627" s="30">
        <v>2198</v>
      </c>
      <c r="H627" s="30">
        <v>1035</v>
      </c>
      <c r="I627" s="122">
        <v>154766</v>
      </c>
    </row>
    <row r="628" spans="1:9" s="8" customFormat="1" ht="14.1" customHeight="1" x14ac:dyDescent="0.2">
      <c r="A628" s="31">
        <v>3423</v>
      </c>
      <c r="B628" s="41" t="s">
        <v>367</v>
      </c>
      <c r="C628" s="49"/>
      <c r="D628" s="33">
        <v>443956</v>
      </c>
      <c r="E628" s="34">
        <v>4000</v>
      </c>
      <c r="F628" s="34">
        <v>151410</v>
      </c>
      <c r="G628" s="34">
        <v>8880</v>
      </c>
      <c r="H628" s="34">
        <v>6869</v>
      </c>
      <c r="I628" s="123">
        <v>615115</v>
      </c>
    </row>
    <row r="629" spans="1:9" s="8" customFormat="1" ht="14.1" customHeight="1" x14ac:dyDescent="0.2">
      <c r="A629" s="35">
        <v>3448</v>
      </c>
      <c r="B629" s="42" t="s">
        <v>368</v>
      </c>
      <c r="C629" s="35">
        <v>3117</v>
      </c>
      <c r="D629" s="29">
        <v>504866</v>
      </c>
      <c r="E629" s="30">
        <v>4992</v>
      </c>
      <c r="F629" s="30">
        <v>172333</v>
      </c>
      <c r="G629" s="30">
        <v>10098</v>
      </c>
      <c r="H629" s="30">
        <v>29000</v>
      </c>
      <c r="I629" s="122">
        <v>721289</v>
      </c>
    </row>
    <row r="630" spans="1:9" s="8" customFormat="1" ht="14.1" customHeight="1" x14ac:dyDescent="0.2">
      <c r="A630" s="35">
        <v>3448</v>
      </c>
      <c r="B630" s="42" t="s">
        <v>368</v>
      </c>
      <c r="C630" s="35">
        <v>3143</v>
      </c>
      <c r="D630" s="29">
        <v>53282</v>
      </c>
      <c r="E630" s="30">
        <v>0</v>
      </c>
      <c r="F630" s="30">
        <v>18010</v>
      </c>
      <c r="G630" s="30">
        <v>1066</v>
      </c>
      <c r="H630" s="30">
        <v>150</v>
      </c>
      <c r="I630" s="122">
        <v>72508</v>
      </c>
    </row>
    <row r="631" spans="1:9" s="8" customFormat="1" ht="14.1" customHeight="1" x14ac:dyDescent="0.2">
      <c r="A631" s="31">
        <v>3448</v>
      </c>
      <c r="B631" s="41" t="s">
        <v>369</v>
      </c>
      <c r="C631" s="49"/>
      <c r="D631" s="33">
        <v>558148</v>
      </c>
      <c r="E631" s="34">
        <v>4992</v>
      </c>
      <c r="F631" s="34">
        <v>190343</v>
      </c>
      <c r="G631" s="34">
        <v>11164</v>
      </c>
      <c r="H631" s="34">
        <v>29150</v>
      </c>
      <c r="I631" s="123">
        <v>793797</v>
      </c>
    </row>
    <row r="632" spans="1:9" s="8" customFormat="1" ht="14.1" customHeight="1" x14ac:dyDescent="0.2">
      <c r="A632" s="35">
        <v>3402</v>
      </c>
      <c r="B632" s="40" t="s">
        <v>370</v>
      </c>
      <c r="C632" s="36">
        <v>3111</v>
      </c>
      <c r="D632" s="29">
        <v>521193</v>
      </c>
      <c r="E632" s="30">
        <v>0</v>
      </c>
      <c r="F632" s="30">
        <v>176163</v>
      </c>
      <c r="G632" s="30">
        <v>10425</v>
      </c>
      <c r="H632" s="30">
        <v>13334</v>
      </c>
      <c r="I632" s="122">
        <v>721115</v>
      </c>
    </row>
    <row r="633" spans="1:9" s="8" customFormat="1" ht="14.1" customHeight="1" x14ac:dyDescent="0.2">
      <c r="A633" s="35">
        <v>3402</v>
      </c>
      <c r="B633" s="42" t="s">
        <v>370</v>
      </c>
      <c r="C633" s="35">
        <v>3141</v>
      </c>
      <c r="D633" s="29">
        <v>232877</v>
      </c>
      <c r="E633" s="30">
        <v>0</v>
      </c>
      <c r="F633" s="30">
        <v>78713</v>
      </c>
      <c r="G633" s="30">
        <v>4658</v>
      </c>
      <c r="H633" s="30">
        <v>2842</v>
      </c>
      <c r="I633" s="122">
        <v>319090</v>
      </c>
    </row>
    <row r="634" spans="1:9" s="8" customFormat="1" ht="14.1" customHeight="1" x14ac:dyDescent="0.2">
      <c r="A634" s="31">
        <v>3402</v>
      </c>
      <c r="B634" s="41" t="s">
        <v>371</v>
      </c>
      <c r="C634" s="49"/>
      <c r="D634" s="33">
        <v>754070</v>
      </c>
      <c r="E634" s="34">
        <v>0</v>
      </c>
      <c r="F634" s="34">
        <v>254876</v>
      </c>
      <c r="G634" s="34">
        <v>15083</v>
      </c>
      <c r="H634" s="34">
        <v>16176</v>
      </c>
      <c r="I634" s="123">
        <v>1040205</v>
      </c>
    </row>
    <row r="635" spans="1:9" s="8" customFormat="1" ht="14.1" customHeight="1" x14ac:dyDescent="0.2">
      <c r="A635" s="35">
        <v>3429</v>
      </c>
      <c r="B635" s="42" t="s">
        <v>372</v>
      </c>
      <c r="C635" s="35">
        <v>3113</v>
      </c>
      <c r="D635" s="29">
        <v>1761039</v>
      </c>
      <c r="E635" s="30">
        <v>-2000</v>
      </c>
      <c r="F635" s="30">
        <v>594554</v>
      </c>
      <c r="G635" s="30">
        <v>35221</v>
      </c>
      <c r="H635" s="30">
        <v>85466</v>
      </c>
      <c r="I635" s="122">
        <v>2474280</v>
      </c>
    </row>
    <row r="636" spans="1:9" s="8" customFormat="1" ht="14.1" customHeight="1" x14ac:dyDescent="0.2">
      <c r="A636" s="35">
        <v>3429</v>
      </c>
      <c r="B636" s="42" t="s">
        <v>372</v>
      </c>
      <c r="C636" s="35">
        <v>3143</v>
      </c>
      <c r="D636" s="29">
        <v>229082</v>
      </c>
      <c r="E636" s="30">
        <v>0</v>
      </c>
      <c r="F636" s="30">
        <v>77430</v>
      </c>
      <c r="G636" s="30">
        <v>4582</v>
      </c>
      <c r="H636" s="30">
        <v>205</v>
      </c>
      <c r="I636" s="122">
        <v>311299</v>
      </c>
    </row>
    <row r="637" spans="1:9" s="8" customFormat="1" ht="14.1" customHeight="1" x14ac:dyDescent="0.2">
      <c r="A637" s="31">
        <v>3429</v>
      </c>
      <c r="B637" s="41" t="s">
        <v>373</v>
      </c>
      <c r="C637" s="49"/>
      <c r="D637" s="33">
        <v>1990121</v>
      </c>
      <c r="E637" s="34">
        <v>-2000</v>
      </c>
      <c r="F637" s="34">
        <v>671984</v>
      </c>
      <c r="G637" s="34">
        <v>39803</v>
      </c>
      <c r="H637" s="34">
        <v>85671</v>
      </c>
      <c r="I637" s="123">
        <v>2785579</v>
      </c>
    </row>
    <row r="638" spans="1:9" s="8" customFormat="1" ht="14.1" customHeight="1" x14ac:dyDescent="0.2">
      <c r="A638" s="35">
        <v>3405</v>
      </c>
      <c r="B638" s="40" t="s">
        <v>374</v>
      </c>
      <c r="C638" s="36">
        <v>3111</v>
      </c>
      <c r="D638" s="29">
        <v>143169</v>
      </c>
      <c r="E638" s="30">
        <v>0</v>
      </c>
      <c r="F638" s="30">
        <v>48391</v>
      </c>
      <c r="G638" s="30">
        <v>2863</v>
      </c>
      <c r="H638" s="30">
        <v>3150</v>
      </c>
      <c r="I638" s="122">
        <v>197573</v>
      </c>
    </row>
    <row r="639" spans="1:9" s="8" customFormat="1" ht="14.1" customHeight="1" x14ac:dyDescent="0.2">
      <c r="A639" s="35">
        <v>3405</v>
      </c>
      <c r="B639" s="42" t="s">
        <v>374</v>
      </c>
      <c r="C639" s="35">
        <v>3117</v>
      </c>
      <c r="D639" s="29">
        <v>225535</v>
      </c>
      <c r="E639" s="30">
        <v>0</v>
      </c>
      <c r="F639" s="30">
        <v>76231</v>
      </c>
      <c r="G639" s="30">
        <v>4511</v>
      </c>
      <c r="H639" s="30">
        <v>17800</v>
      </c>
      <c r="I639" s="122">
        <v>324077</v>
      </c>
    </row>
    <row r="640" spans="1:9" s="8" customFormat="1" ht="14.1" customHeight="1" x14ac:dyDescent="0.2">
      <c r="A640" s="35">
        <v>3405</v>
      </c>
      <c r="B640" s="42" t="s">
        <v>374</v>
      </c>
      <c r="C640" s="35">
        <v>3141</v>
      </c>
      <c r="D640" s="29">
        <v>47916</v>
      </c>
      <c r="E640" s="30">
        <v>0</v>
      </c>
      <c r="F640" s="30">
        <v>16195</v>
      </c>
      <c r="G640" s="30">
        <v>959</v>
      </c>
      <c r="H640" s="30">
        <v>415</v>
      </c>
      <c r="I640" s="122">
        <v>65485</v>
      </c>
    </row>
    <row r="641" spans="1:9" s="8" customFormat="1" ht="14.1" customHeight="1" x14ac:dyDescent="0.2">
      <c r="A641" s="35">
        <v>3405</v>
      </c>
      <c r="B641" s="42" t="s">
        <v>374</v>
      </c>
      <c r="C641" s="35">
        <v>3143</v>
      </c>
      <c r="D641" s="29">
        <v>26338</v>
      </c>
      <c r="E641" s="30">
        <v>0</v>
      </c>
      <c r="F641" s="30">
        <v>8902</v>
      </c>
      <c r="G641" s="30">
        <v>527</v>
      </c>
      <c r="H641" s="30">
        <v>75</v>
      </c>
      <c r="I641" s="122">
        <v>35842</v>
      </c>
    </row>
    <row r="642" spans="1:9" s="8" customFormat="1" ht="14.1" customHeight="1" x14ac:dyDescent="0.2">
      <c r="A642" s="31">
        <v>3405</v>
      </c>
      <c r="B642" s="41" t="s">
        <v>375</v>
      </c>
      <c r="C642" s="49"/>
      <c r="D642" s="33">
        <v>442958</v>
      </c>
      <c r="E642" s="34">
        <v>0</v>
      </c>
      <c r="F642" s="34">
        <v>149719</v>
      </c>
      <c r="G642" s="34">
        <v>8860</v>
      </c>
      <c r="H642" s="34">
        <v>21440</v>
      </c>
      <c r="I642" s="123">
        <v>622977</v>
      </c>
    </row>
    <row r="643" spans="1:9" s="8" customFormat="1" ht="14.1" customHeight="1" x14ac:dyDescent="0.2">
      <c r="A643" s="35">
        <v>3444</v>
      </c>
      <c r="B643" s="40" t="s">
        <v>376</v>
      </c>
      <c r="C643" s="36">
        <v>3111</v>
      </c>
      <c r="D643" s="29">
        <v>320020</v>
      </c>
      <c r="E643" s="30">
        <v>4667</v>
      </c>
      <c r="F643" s="30">
        <v>109743</v>
      </c>
      <c r="G643" s="30">
        <v>6401</v>
      </c>
      <c r="H643" s="30">
        <v>6184</v>
      </c>
      <c r="I643" s="122">
        <v>447015</v>
      </c>
    </row>
    <row r="644" spans="1:9" s="8" customFormat="1" ht="14.1" customHeight="1" x14ac:dyDescent="0.2">
      <c r="A644" s="35">
        <v>3444</v>
      </c>
      <c r="B644" s="42" t="s">
        <v>376</v>
      </c>
      <c r="C644" s="35">
        <v>3141</v>
      </c>
      <c r="D644" s="29">
        <v>54774</v>
      </c>
      <c r="E644" s="30">
        <v>10000</v>
      </c>
      <c r="F644" s="30">
        <v>21894</v>
      </c>
      <c r="G644" s="30">
        <v>1096</v>
      </c>
      <c r="H644" s="30">
        <v>513</v>
      </c>
      <c r="I644" s="122">
        <v>88277</v>
      </c>
    </row>
    <row r="645" spans="1:9" s="8" customFormat="1" ht="14.1" customHeight="1" x14ac:dyDescent="0.2">
      <c r="A645" s="31">
        <v>3444</v>
      </c>
      <c r="B645" s="41" t="s">
        <v>377</v>
      </c>
      <c r="C645" s="49"/>
      <c r="D645" s="33">
        <v>374794</v>
      </c>
      <c r="E645" s="34">
        <v>14667</v>
      </c>
      <c r="F645" s="34">
        <v>131637</v>
      </c>
      <c r="G645" s="34">
        <v>7497</v>
      </c>
      <c r="H645" s="34">
        <v>6697</v>
      </c>
      <c r="I645" s="123">
        <v>535292</v>
      </c>
    </row>
    <row r="646" spans="1:9" s="8" customFormat="1" ht="14.1" customHeight="1" x14ac:dyDescent="0.2">
      <c r="A646" s="35">
        <v>3443</v>
      </c>
      <c r="B646" s="42" t="s">
        <v>378</v>
      </c>
      <c r="C646" s="35">
        <v>3113</v>
      </c>
      <c r="D646" s="29">
        <v>1127915</v>
      </c>
      <c r="E646" s="30">
        <v>5760</v>
      </c>
      <c r="F646" s="30">
        <v>383182</v>
      </c>
      <c r="G646" s="30">
        <v>22558</v>
      </c>
      <c r="H646" s="30">
        <v>82734</v>
      </c>
      <c r="I646" s="122">
        <v>1622149</v>
      </c>
    </row>
    <row r="647" spans="1:9" s="8" customFormat="1" ht="14.1" customHeight="1" x14ac:dyDescent="0.2">
      <c r="A647" s="35">
        <v>3443</v>
      </c>
      <c r="B647" s="42" t="s">
        <v>378</v>
      </c>
      <c r="C647" s="35">
        <v>3141</v>
      </c>
      <c r="D647" s="29">
        <v>107120</v>
      </c>
      <c r="E647" s="30">
        <v>800</v>
      </c>
      <c r="F647" s="30">
        <v>36478</v>
      </c>
      <c r="G647" s="30">
        <v>2143</v>
      </c>
      <c r="H647" s="30">
        <v>1450</v>
      </c>
      <c r="I647" s="122">
        <v>147991</v>
      </c>
    </row>
    <row r="648" spans="1:9" s="8" customFormat="1" ht="14.1" customHeight="1" x14ac:dyDescent="0.2">
      <c r="A648" s="35">
        <v>3443</v>
      </c>
      <c r="B648" s="42" t="s">
        <v>378</v>
      </c>
      <c r="C648" s="35">
        <v>3143</v>
      </c>
      <c r="D648" s="29">
        <v>92160</v>
      </c>
      <c r="E648" s="30">
        <v>1600</v>
      </c>
      <c r="F648" s="30">
        <v>31690</v>
      </c>
      <c r="G648" s="30">
        <v>1843</v>
      </c>
      <c r="H648" s="30">
        <v>240</v>
      </c>
      <c r="I648" s="122">
        <v>127533</v>
      </c>
    </row>
    <row r="649" spans="1:9" s="8" customFormat="1" ht="14.1" customHeight="1" thickBot="1" x14ac:dyDescent="0.25">
      <c r="A649" s="45">
        <v>3443</v>
      </c>
      <c r="B649" s="46" t="s">
        <v>379</v>
      </c>
      <c r="C649" s="166"/>
      <c r="D649" s="47">
        <v>1327195</v>
      </c>
      <c r="E649" s="48">
        <v>8160</v>
      </c>
      <c r="F649" s="48">
        <v>451350</v>
      </c>
      <c r="G649" s="48">
        <v>26544</v>
      </c>
      <c r="H649" s="48">
        <v>84424</v>
      </c>
      <c r="I649" s="189">
        <v>1897673</v>
      </c>
    </row>
    <row r="650" spans="1:9" s="8" customFormat="1" ht="14.1" customHeight="1" thickBot="1" x14ac:dyDescent="0.25">
      <c r="A650" s="99"/>
      <c r="B650" s="98" t="s">
        <v>380</v>
      </c>
      <c r="C650" s="100"/>
      <c r="D650" s="101">
        <f t="shared" ref="D650:I650" si="201">D615+D607+D610+D613+D619+D623+D625+D628+D631+D634+D637+D642+D645+D649</f>
        <v>13536798</v>
      </c>
      <c r="E650" s="102">
        <f t="shared" si="201"/>
        <v>70220</v>
      </c>
      <c r="F650" s="102">
        <f t="shared" si="201"/>
        <v>4599175</v>
      </c>
      <c r="G650" s="102">
        <f t="shared" si="201"/>
        <v>270743</v>
      </c>
      <c r="H650" s="102">
        <f t="shared" si="201"/>
        <v>536041</v>
      </c>
      <c r="I650" s="196">
        <f t="shared" si="201"/>
        <v>19012977</v>
      </c>
    </row>
    <row r="651" spans="1:9" s="8" customFormat="1" ht="14.1" customHeight="1" x14ac:dyDescent="0.2">
      <c r="A651" s="200">
        <v>4476</v>
      </c>
      <c r="B651" s="201" t="s">
        <v>381</v>
      </c>
      <c r="C651" s="200">
        <v>3233</v>
      </c>
      <c r="D651" s="193">
        <v>755966</v>
      </c>
      <c r="E651" s="194">
        <v>-111027</v>
      </c>
      <c r="F651" s="194">
        <v>217990</v>
      </c>
      <c r="G651" s="194">
        <v>15119</v>
      </c>
      <c r="H651" s="194">
        <v>13408</v>
      </c>
      <c r="I651" s="195">
        <v>891456</v>
      </c>
    </row>
    <row r="652" spans="1:9" s="8" customFormat="1" ht="14.1" customHeight="1" x14ac:dyDescent="0.2">
      <c r="A652" s="31">
        <v>4476</v>
      </c>
      <c r="B652" s="41" t="s">
        <v>382</v>
      </c>
      <c r="C652" s="49"/>
      <c r="D652" s="38">
        <v>755966</v>
      </c>
      <c r="E652" s="39">
        <v>-111027</v>
      </c>
      <c r="F652" s="39">
        <v>217990</v>
      </c>
      <c r="G652" s="39">
        <v>15119</v>
      </c>
      <c r="H652" s="39">
        <v>13408</v>
      </c>
      <c r="I652" s="124">
        <v>891456</v>
      </c>
    </row>
    <row r="653" spans="1:9" s="8" customFormat="1" ht="14.1" customHeight="1" x14ac:dyDescent="0.2">
      <c r="A653" s="35">
        <v>4411</v>
      </c>
      <c r="B653" s="42" t="s">
        <v>383</v>
      </c>
      <c r="C653" s="35">
        <v>3111</v>
      </c>
      <c r="D653" s="29">
        <v>768378</v>
      </c>
      <c r="E653" s="30">
        <v>22400</v>
      </c>
      <c r="F653" s="30">
        <v>267283</v>
      </c>
      <c r="G653" s="30">
        <v>15367</v>
      </c>
      <c r="H653" s="30">
        <v>42484</v>
      </c>
      <c r="I653" s="122">
        <v>1115912</v>
      </c>
    </row>
    <row r="654" spans="1:9" s="8" customFormat="1" ht="14.1" customHeight="1" x14ac:dyDescent="0.2">
      <c r="A654" s="35">
        <v>4411</v>
      </c>
      <c r="B654" s="42" t="s">
        <v>383</v>
      </c>
      <c r="C654" s="35">
        <v>3141</v>
      </c>
      <c r="D654" s="29">
        <v>48357</v>
      </c>
      <c r="E654" s="30">
        <v>0</v>
      </c>
      <c r="F654" s="30">
        <v>16344</v>
      </c>
      <c r="G654" s="30">
        <v>968</v>
      </c>
      <c r="H654" s="30">
        <v>672</v>
      </c>
      <c r="I654" s="122">
        <v>66341</v>
      </c>
    </row>
    <row r="655" spans="1:9" s="8" customFormat="1" ht="14.1" customHeight="1" x14ac:dyDescent="0.2">
      <c r="A655" s="31">
        <v>4411</v>
      </c>
      <c r="B655" s="41" t="s">
        <v>384</v>
      </c>
      <c r="C655" s="49"/>
      <c r="D655" s="50">
        <v>816735</v>
      </c>
      <c r="E655" s="51">
        <v>22400</v>
      </c>
      <c r="F655" s="51">
        <v>283627</v>
      </c>
      <c r="G655" s="51">
        <v>16335</v>
      </c>
      <c r="H655" s="51">
        <v>43156</v>
      </c>
      <c r="I655" s="125">
        <v>1182253</v>
      </c>
    </row>
    <row r="656" spans="1:9" s="8" customFormat="1" ht="14.1" customHeight="1" x14ac:dyDescent="0.2">
      <c r="A656" s="35">
        <v>4409</v>
      </c>
      <c r="B656" s="42" t="s">
        <v>385</v>
      </c>
      <c r="C656" s="35">
        <v>3111</v>
      </c>
      <c r="D656" s="29">
        <v>1587439</v>
      </c>
      <c r="E656" s="30">
        <v>-2000</v>
      </c>
      <c r="F656" s="30">
        <v>535879</v>
      </c>
      <c r="G656" s="30">
        <v>31750</v>
      </c>
      <c r="H656" s="30">
        <v>141049</v>
      </c>
      <c r="I656" s="122">
        <v>2294117</v>
      </c>
    </row>
    <row r="657" spans="1:9" s="8" customFormat="1" ht="14.1" customHeight="1" x14ac:dyDescent="0.2">
      <c r="A657" s="35">
        <v>4409</v>
      </c>
      <c r="B657" s="42" t="s">
        <v>385</v>
      </c>
      <c r="C657" s="35">
        <v>3141</v>
      </c>
      <c r="D657" s="29">
        <v>219738</v>
      </c>
      <c r="E657" s="30">
        <v>4000</v>
      </c>
      <c r="F657" s="30">
        <v>75623</v>
      </c>
      <c r="G657" s="30">
        <v>4395</v>
      </c>
      <c r="H657" s="30">
        <v>2175</v>
      </c>
      <c r="I657" s="122">
        <v>305931</v>
      </c>
    </row>
    <row r="658" spans="1:9" s="8" customFormat="1" ht="14.1" customHeight="1" x14ac:dyDescent="0.2">
      <c r="A658" s="31">
        <v>4409</v>
      </c>
      <c r="B658" s="41" t="s">
        <v>386</v>
      </c>
      <c r="C658" s="49"/>
      <c r="D658" s="50">
        <v>1807177</v>
      </c>
      <c r="E658" s="51">
        <v>2000</v>
      </c>
      <c r="F658" s="51">
        <v>611502</v>
      </c>
      <c r="G658" s="51">
        <v>36145</v>
      </c>
      <c r="H658" s="51">
        <v>143224</v>
      </c>
      <c r="I658" s="125">
        <v>2600048</v>
      </c>
    </row>
    <row r="659" spans="1:9" s="8" customFormat="1" ht="14.1" customHeight="1" x14ac:dyDescent="0.2">
      <c r="A659" s="35">
        <v>4407</v>
      </c>
      <c r="B659" s="42" t="s">
        <v>387</v>
      </c>
      <c r="C659" s="35">
        <v>3111</v>
      </c>
      <c r="D659" s="29">
        <v>894631</v>
      </c>
      <c r="E659" s="30">
        <v>0</v>
      </c>
      <c r="F659" s="30">
        <v>302386</v>
      </c>
      <c r="G659" s="30">
        <v>17893</v>
      </c>
      <c r="H659" s="30">
        <v>11625</v>
      </c>
      <c r="I659" s="122">
        <v>1226535</v>
      </c>
    </row>
    <row r="660" spans="1:9" s="8" customFormat="1" ht="14.1" customHeight="1" x14ac:dyDescent="0.2">
      <c r="A660" s="35">
        <v>4407</v>
      </c>
      <c r="B660" s="42" t="s">
        <v>387</v>
      </c>
      <c r="C660" s="35">
        <v>3141</v>
      </c>
      <c r="D660" s="29">
        <v>93508</v>
      </c>
      <c r="E660" s="30">
        <v>0</v>
      </c>
      <c r="F660" s="30">
        <v>31606</v>
      </c>
      <c r="G660" s="30">
        <v>1870</v>
      </c>
      <c r="H660" s="30">
        <v>879</v>
      </c>
      <c r="I660" s="122">
        <v>127863</v>
      </c>
    </row>
    <row r="661" spans="1:9" s="8" customFormat="1" ht="14.1" customHeight="1" x14ac:dyDescent="0.2">
      <c r="A661" s="31">
        <v>4407</v>
      </c>
      <c r="B661" s="41" t="s">
        <v>388</v>
      </c>
      <c r="C661" s="49"/>
      <c r="D661" s="50">
        <v>988139</v>
      </c>
      <c r="E661" s="51">
        <v>0</v>
      </c>
      <c r="F661" s="51">
        <v>333992</v>
      </c>
      <c r="G661" s="51">
        <v>19763</v>
      </c>
      <c r="H661" s="51">
        <v>12504</v>
      </c>
      <c r="I661" s="125">
        <v>1354398</v>
      </c>
    </row>
    <row r="662" spans="1:9" s="8" customFormat="1" ht="14.1" customHeight="1" x14ac:dyDescent="0.2">
      <c r="A662" s="35">
        <v>4492</v>
      </c>
      <c r="B662" s="42" t="s">
        <v>389</v>
      </c>
      <c r="C662" s="35">
        <v>3111</v>
      </c>
      <c r="D662" s="29">
        <v>736013</v>
      </c>
      <c r="E662" s="30">
        <v>0</v>
      </c>
      <c r="F662" s="30">
        <v>248772</v>
      </c>
      <c r="G662" s="30">
        <v>14720</v>
      </c>
      <c r="H662" s="30">
        <v>12134</v>
      </c>
      <c r="I662" s="122">
        <v>1011639</v>
      </c>
    </row>
    <row r="663" spans="1:9" s="8" customFormat="1" ht="14.1" customHeight="1" x14ac:dyDescent="0.2">
      <c r="A663" s="35">
        <v>4492</v>
      </c>
      <c r="B663" s="42" t="s">
        <v>389</v>
      </c>
      <c r="C663" s="35">
        <v>3141</v>
      </c>
      <c r="D663" s="29">
        <v>94951</v>
      </c>
      <c r="E663" s="30">
        <v>0</v>
      </c>
      <c r="F663" s="30">
        <v>32093</v>
      </c>
      <c r="G663" s="30">
        <v>1900</v>
      </c>
      <c r="H663" s="30">
        <v>899</v>
      </c>
      <c r="I663" s="122">
        <v>129843</v>
      </c>
    </row>
    <row r="664" spans="1:9" s="8" customFormat="1" ht="14.1" customHeight="1" x14ac:dyDescent="0.2">
      <c r="A664" s="31">
        <v>4492</v>
      </c>
      <c r="B664" s="41" t="s">
        <v>390</v>
      </c>
      <c r="C664" s="49"/>
      <c r="D664" s="50">
        <v>830964</v>
      </c>
      <c r="E664" s="51">
        <v>0</v>
      </c>
      <c r="F664" s="51">
        <v>280865</v>
      </c>
      <c r="G664" s="51">
        <v>16620</v>
      </c>
      <c r="H664" s="51">
        <v>13033</v>
      </c>
      <c r="I664" s="125">
        <v>1141482</v>
      </c>
    </row>
    <row r="665" spans="1:9" s="8" customFormat="1" ht="14.1" customHeight="1" x14ac:dyDescent="0.2">
      <c r="A665" s="35">
        <v>4408</v>
      </c>
      <c r="B665" s="42" t="s">
        <v>391</v>
      </c>
      <c r="C665" s="35">
        <v>3111</v>
      </c>
      <c r="D665" s="29">
        <v>976397</v>
      </c>
      <c r="E665" s="30">
        <v>-667</v>
      </c>
      <c r="F665" s="30">
        <v>329797</v>
      </c>
      <c r="G665" s="30">
        <v>19528</v>
      </c>
      <c r="H665" s="30">
        <v>15634</v>
      </c>
      <c r="I665" s="122">
        <v>1340689</v>
      </c>
    </row>
    <row r="666" spans="1:9" s="8" customFormat="1" ht="14.1" customHeight="1" x14ac:dyDescent="0.2">
      <c r="A666" s="35">
        <v>4408</v>
      </c>
      <c r="B666" s="42" t="s">
        <v>391</v>
      </c>
      <c r="C666" s="35">
        <v>3141</v>
      </c>
      <c r="D666" s="29">
        <v>138048</v>
      </c>
      <c r="E666" s="30">
        <v>-6000</v>
      </c>
      <c r="F666" s="30">
        <v>44632</v>
      </c>
      <c r="G666" s="30">
        <v>2762</v>
      </c>
      <c r="H666" s="30">
        <v>1296</v>
      </c>
      <c r="I666" s="122">
        <v>180738</v>
      </c>
    </row>
    <row r="667" spans="1:9" s="8" customFormat="1" ht="14.1" customHeight="1" x14ac:dyDescent="0.2">
      <c r="A667" s="31">
        <v>4408</v>
      </c>
      <c r="B667" s="41" t="s">
        <v>392</v>
      </c>
      <c r="C667" s="49"/>
      <c r="D667" s="50">
        <v>1114445</v>
      </c>
      <c r="E667" s="51">
        <v>-6667</v>
      </c>
      <c r="F667" s="51">
        <v>374429</v>
      </c>
      <c r="G667" s="51">
        <v>22290</v>
      </c>
      <c r="H667" s="51">
        <v>16930</v>
      </c>
      <c r="I667" s="125">
        <v>1521427</v>
      </c>
    </row>
    <row r="668" spans="1:9" s="8" customFormat="1" ht="14.1" customHeight="1" x14ac:dyDescent="0.2">
      <c r="A668" s="35">
        <v>4423</v>
      </c>
      <c r="B668" s="42" t="s">
        <v>393</v>
      </c>
      <c r="C668" s="35">
        <v>3111</v>
      </c>
      <c r="D668" s="29">
        <v>646050</v>
      </c>
      <c r="E668" s="30">
        <v>7467</v>
      </c>
      <c r="F668" s="30">
        <v>220889</v>
      </c>
      <c r="G668" s="30">
        <v>12921</v>
      </c>
      <c r="H668" s="30">
        <v>11666</v>
      </c>
      <c r="I668" s="122">
        <v>898993</v>
      </c>
    </row>
    <row r="669" spans="1:9" s="8" customFormat="1" ht="14.1" customHeight="1" x14ac:dyDescent="0.2">
      <c r="A669" s="35">
        <v>4423</v>
      </c>
      <c r="B669" s="42" t="s">
        <v>393</v>
      </c>
      <c r="C669" s="35">
        <v>3141</v>
      </c>
      <c r="D669" s="29">
        <v>99903</v>
      </c>
      <c r="E669" s="30">
        <v>6133</v>
      </c>
      <c r="F669" s="30">
        <v>35841</v>
      </c>
      <c r="G669" s="30">
        <v>1998</v>
      </c>
      <c r="H669" s="30">
        <v>966</v>
      </c>
      <c r="I669" s="122">
        <v>144841</v>
      </c>
    </row>
    <row r="670" spans="1:9" s="8" customFormat="1" ht="14.1" customHeight="1" x14ac:dyDescent="0.2">
      <c r="A670" s="31">
        <v>4423</v>
      </c>
      <c r="B670" s="41" t="s">
        <v>394</v>
      </c>
      <c r="C670" s="49"/>
      <c r="D670" s="50">
        <v>745953</v>
      </c>
      <c r="E670" s="51">
        <v>13600</v>
      </c>
      <c r="F670" s="51">
        <v>256730</v>
      </c>
      <c r="G670" s="51">
        <v>14919</v>
      </c>
      <c r="H670" s="51">
        <v>12632</v>
      </c>
      <c r="I670" s="125">
        <v>1043834</v>
      </c>
    </row>
    <row r="671" spans="1:9" s="8" customFormat="1" ht="14.1" customHeight="1" x14ac:dyDescent="0.2">
      <c r="A671" s="35">
        <v>4404</v>
      </c>
      <c r="B671" s="42" t="s">
        <v>395</v>
      </c>
      <c r="C671" s="35">
        <v>3111</v>
      </c>
      <c r="D671" s="29">
        <v>1934022</v>
      </c>
      <c r="E671" s="30">
        <v>0</v>
      </c>
      <c r="F671" s="30">
        <v>653699</v>
      </c>
      <c r="G671" s="30">
        <v>38680</v>
      </c>
      <c r="H671" s="30">
        <v>-49034</v>
      </c>
      <c r="I671" s="122">
        <v>2577367</v>
      </c>
    </row>
    <row r="672" spans="1:9" s="8" customFormat="1" ht="14.1" customHeight="1" x14ac:dyDescent="0.2">
      <c r="A672" s="35">
        <v>4404</v>
      </c>
      <c r="B672" s="42" t="s">
        <v>395</v>
      </c>
      <c r="C672" s="35">
        <v>3141</v>
      </c>
      <c r="D672" s="29">
        <v>297217</v>
      </c>
      <c r="E672" s="30">
        <v>0</v>
      </c>
      <c r="F672" s="30">
        <v>100459</v>
      </c>
      <c r="G672" s="30">
        <v>5944</v>
      </c>
      <c r="H672" s="30">
        <v>2822</v>
      </c>
      <c r="I672" s="122">
        <v>406442</v>
      </c>
    </row>
    <row r="673" spans="1:9" s="8" customFormat="1" ht="14.1" customHeight="1" x14ac:dyDescent="0.2">
      <c r="A673" s="31">
        <v>4404</v>
      </c>
      <c r="B673" s="41" t="s">
        <v>396</v>
      </c>
      <c r="C673" s="49"/>
      <c r="D673" s="50">
        <v>2231239</v>
      </c>
      <c r="E673" s="51">
        <v>0</v>
      </c>
      <c r="F673" s="51">
        <v>754158</v>
      </c>
      <c r="G673" s="51">
        <v>44624</v>
      </c>
      <c r="H673" s="51">
        <v>-46212</v>
      </c>
      <c r="I673" s="125">
        <v>2983809</v>
      </c>
    </row>
    <row r="674" spans="1:9" s="8" customFormat="1" ht="14.1" customHeight="1" x14ac:dyDescent="0.2">
      <c r="A674" s="35">
        <v>4480</v>
      </c>
      <c r="B674" s="42" t="s">
        <v>397</v>
      </c>
      <c r="C674" s="35">
        <v>3141</v>
      </c>
      <c r="D674" s="29">
        <v>428122</v>
      </c>
      <c r="E674" s="30">
        <v>0</v>
      </c>
      <c r="F674" s="30">
        <v>144706</v>
      </c>
      <c r="G674" s="30">
        <v>8563</v>
      </c>
      <c r="H674" s="30">
        <v>36223</v>
      </c>
      <c r="I674" s="122">
        <v>617614</v>
      </c>
    </row>
    <row r="675" spans="1:9" s="8" customFormat="1" ht="14.1" customHeight="1" x14ac:dyDescent="0.2">
      <c r="A675" s="31">
        <v>4480</v>
      </c>
      <c r="B675" s="41" t="s">
        <v>398</v>
      </c>
      <c r="C675" s="49"/>
      <c r="D675" s="50">
        <v>428122</v>
      </c>
      <c r="E675" s="51">
        <v>0</v>
      </c>
      <c r="F675" s="51">
        <v>144706</v>
      </c>
      <c r="G675" s="51">
        <v>8563</v>
      </c>
      <c r="H675" s="51">
        <v>36223</v>
      </c>
      <c r="I675" s="125">
        <v>617614</v>
      </c>
    </row>
    <row r="676" spans="1:9" s="8" customFormat="1" ht="14.1" customHeight="1" x14ac:dyDescent="0.2">
      <c r="A676" s="35">
        <v>4439</v>
      </c>
      <c r="B676" s="42" t="s">
        <v>399</v>
      </c>
      <c r="C676" s="35">
        <v>3111</v>
      </c>
      <c r="D676" s="29">
        <v>430120</v>
      </c>
      <c r="E676" s="30">
        <v>0</v>
      </c>
      <c r="F676" s="30">
        <v>145381</v>
      </c>
      <c r="G676" s="30">
        <v>8602</v>
      </c>
      <c r="H676" s="30">
        <v>8166</v>
      </c>
      <c r="I676" s="122">
        <v>592269</v>
      </c>
    </row>
    <row r="677" spans="1:9" s="8" customFormat="1" ht="14.1" customHeight="1" x14ac:dyDescent="0.2">
      <c r="A677" s="35">
        <v>4439</v>
      </c>
      <c r="B677" s="42" t="s">
        <v>399</v>
      </c>
      <c r="C677" s="35">
        <v>3113</v>
      </c>
      <c r="D677" s="29">
        <v>2271024</v>
      </c>
      <c r="E677" s="30">
        <v>0</v>
      </c>
      <c r="F677" s="30">
        <v>767606</v>
      </c>
      <c r="G677" s="30">
        <v>45421</v>
      </c>
      <c r="H677" s="30">
        <v>125700</v>
      </c>
      <c r="I677" s="122">
        <v>3209751</v>
      </c>
    </row>
    <row r="678" spans="1:9" s="8" customFormat="1" ht="14.1" customHeight="1" x14ac:dyDescent="0.2">
      <c r="A678" s="35">
        <v>4439</v>
      </c>
      <c r="B678" s="42" t="s">
        <v>399</v>
      </c>
      <c r="C678" s="35">
        <v>3141</v>
      </c>
      <c r="D678" s="29">
        <v>222570</v>
      </c>
      <c r="E678" s="30">
        <v>0</v>
      </c>
      <c r="F678" s="30">
        <v>75229</v>
      </c>
      <c r="G678" s="30">
        <v>4451</v>
      </c>
      <c r="H678" s="30">
        <v>3033</v>
      </c>
      <c r="I678" s="122">
        <v>305283</v>
      </c>
    </row>
    <row r="679" spans="1:9" s="8" customFormat="1" ht="14.1" customHeight="1" x14ac:dyDescent="0.2">
      <c r="A679" s="35">
        <v>4439</v>
      </c>
      <c r="B679" s="42" t="s">
        <v>399</v>
      </c>
      <c r="C679" s="35">
        <v>3143</v>
      </c>
      <c r="D679" s="29">
        <v>142925</v>
      </c>
      <c r="E679" s="30">
        <v>0</v>
      </c>
      <c r="F679" s="30">
        <v>48310</v>
      </c>
      <c r="G679" s="30">
        <v>2858</v>
      </c>
      <c r="H679" s="30">
        <v>375</v>
      </c>
      <c r="I679" s="122">
        <v>194468</v>
      </c>
    </row>
    <row r="680" spans="1:9" s="8" customFormat="1" ht="14.1" customHeight="1" x14ac:dyDescent="0.2">
      <c r="A680" s="31">
        <v>4439</v>
      </c>
      <c r="B680" s="41" t="s">
        <v>400</v>
      </c>
      <c r="C680" s="49"/>
      <c r="D680" s="38">
        <v>3066639</v>
      </c>
      <c r="E680" s="39">
        <v>0</v>
      </c>
      <c r="F680" s="39">
        <v>1036526</v>
      </c>
      <c r="G680" s="39">
        <v>61332</v>
      </c>
      <c r="H680" s="39">
        <v>137274</v>
      </c>
      <c r="I680" s="124">
        <v>4301771</v>
      </c>
    </row>
    <row r="681" spans="1:9" s="8" customFormat="1" ht="14.1" customHeight="1" x14ac:dyDescent="0.2">
      <c r="A681" s="35">
        <v>4443</v>
      </c>
      <c r="B681" s="42" t="s">
        <v>401</v>
      </c>
      <c r="C681" s="35">
        <v>3113</v>
      </c>
      <c r="D681" s="29">
        <v>5397834</v>
      </c>
      <c r="E681" s="30">
        <v>65077</v>
      </c>
      <c r="F681" s="30">
        <v>1846464</v>
      </c>
      <c r="G681" s="30">
        <v>107957</v>
      </c>
      <c r="H681" s="30">
        <v>316941</v>
      </c>
      <c r="I681" s="122">
        <v>7734273</v>
      </c>
    </row>
    <row r="682" spans="1:9" s="8" customFormat="1" ht="14.1" customHeight="1" x14ac:dyDescent="0.2">
      <c r="A682" s="35">
        <v>4443</v>
      </c>
      <c r="B682" s="42" t="s">
        <v>401</v>
      </c>
      <c r="C682" s="35">
        <v>3143</v>
      </c>
      <c r="D682" s="29">
        <v>473805</v>
      </c>
      <c r="E682" s="30">
        <v>-3200</v>
      </c>
      <c r="F682" s="30">
        <v>159065</v>
      </c>
      <c r="G682" s="30">
        <v>9476</v>
      </c>
      <c r="H682" s="30">
        <v>1225</v>
      </c>
      <c r="I682" s="122">
        <v>640371</v>
      </c>
    </row>
    <row r="683" spans="1:9" s="8" customFormat="1" ht="14.1" customHeight="1" x14ac:dyDescent="0.2">
      <c r="A683" s="31">
        <v>4443</v>
      </c>
      <c r="B683" s="41" t="s">
        <v>402</v>
      </c>
      <c r="C683" s="49"/>
      <c r="D683" s="38">
        <v>5871639</v>
      </c>
      <c r="E683" s="39">
        <v>61877</v>
      </c>
      <c r="F683" s="39">
        <v>2005529</v>
      </c>
      <c r="G683" s="39">
        <v>117433</v>
      </c>
      <c r="H683" s="39">
        <v>318166</v>
      </c>
      <c r="I683" s="124">
        <v>8374644</v>
      </c>
    </row>
    <row r="684" spans="1:9" s="8" customFormat="1" ht="14.1" customHeight="1" x14ac:dyDescent="0.2">
      <c r="A684" s="35">
        <v>4438</v>
      </c>
      <c r="B684" s="42" t="s">
        <v>403</v>
      </c>
      <c r="C684" s="35">
        <v>3113</v>
      </c>
      <c r="D684" s="29">
        <v>3770485</v>
      </c>
      <c r="E684" s="30">
        <v>61333</v>
      </c>
      <c r="F684" s="30">
        <v>1295154</v>
      </c>
      <c r="G684" s="30">
        <v>75410</v>
      </c>
      <c r="H684" s="30">
        <v>220466</v>
      </c>
      <c r="I684" s="122">
        <v>5422848</v>
      </c>
    </row>
    <row r="685" spans="1:9" s="8" customFormat="1" ht="14.1" customHeight="1" x14ac:dyDescent="0.2">
      <c r="A685" s="35">
        <v>4438</v>
      </c>
      <c r="B685" s="42" t="s">
        <v>403</v>
      </c>
      <c r="C685" s="35">
        <v>3141</v>
      </c>
      <c r="D685" s="29">
        <v>271982</v>
      </c>
      <c r="E685" s="30">
        <v>-5333</v>
      </c>
      <c r="F685" s="30">
        <v>90127</v>
      </c>
      <c r="G685" s="30">
        <v>5441</v>
      </c>
      <c r="H685" s="30">
        <v>4353</v>
      </c>
      <c r="I685" s="122">
        <v>366570</v>
      </c>
    </row>
    <row r="686" spans="1:9" s="8" customFormat="1" ht="14.1" customHeight="1" x14ac:dyDescent="0.2">
      <c r="A686" s="35">
        <v>4438</v>
      </c>
      <c r="B686" s="42" t="s">
        <v>403</v>
      </c>
      <c r="C686" s="35">
        <v>3143</v>
      </c>
      <c r="D686" s="29">
        <v>249944</v>
      </c>
      <c r="E686" s="30">
        <v>-13333</v>
      </c>
      <c r="F686" s="30">
        <v>79975</v>
      </c>
      <c r="G686" s="30">
        <v>4998</v>
      </c>
      <c r="H686" s="30">
        <v>785</v>
      </c>
      <c r="I686" s="122">
        <v>322369</v>
      </c>
    </row>
    <row r="687" spans="1:9" s="8" customFormat="1" ht="14.1" customHeight="1" x14ac:dyDescent="0.2">
      <c r="A687" s="31">
        <v>4438</v>
      </c>
      <c r="B687" s="41" t="s">
        <v>404</v>
      </c>
      <c r="C687" s="49"/>
      <c r="D687" s="38">
        <v>4292411</v>
      </c>
      <c r="E687" s="39">
        <v>42667</v>
      </c>
      <c r="F687" s="39">
        <v>1465256</v>
      </c>
      <c r="G687" s="39">
        <v>85849</v>
      </c>
      <c r="H687" s="39">
        <v>225604</v>
      </c>
      <c r="I687" s="124">
        <v>6111787</v>
      </c>
    </row>
    <row r="688" spans="1:9" s="8" customFormat="1" ht="14.1" customHeight="1" x14ac:dyDescent="0.2">
      <c r="A688" s="35">
        <v>4455</v>
      </c>
      <c r="B688" s="42" t="s">
        <v>405</v>
      </c>
      <c r="C688" s="35">
        <v>3113</v>
      </c>
      <c r="D688" s="29">
        <v>3844596</v>
      </c>
      <c r="E688" s="30">
        <v>12000</v>
      </c>
      <c r="F688" s="30">
        <v>1303530</v>
      </c>
      <c r="G688" s="30">
        <v>76893</v>
      </c>
      <c r="H688" s="30">
        <v>240334</v>
      </c>
      <c r="I688" s="122">
        <v>5477353</v>
      </c>
    </row>
    <row r="689" spans="1:9" s="8" customFormat="1" ht="14.1" customHeight="1" x14ac:dyDescent="0.2">
      <c r="A689" s="35">
        <v>4455</v>
      </c>
      <c r="B689" s="42" t="s">
        <v>405</v>
      </c>
      <c r="C689" s="35">
        <v>3141</v>
      </c>
      <c r="D689" s="29">
        <v>268198</v>
      </c>
      <c r="E689" s="30">
        <v>0</v>
      </c>
      <c r="F689" s="30">
        <v>90651</v>
      </c>
      <c r="G689" s="30">
        <v>5364</v>
      </c>
      <c r="H689" s="30">
        <v>4709</v>
      </c>
      <c r="I689" s="122">
        <v>368922</v>
      </c>
    </row>
    <row r="690" spans="1:9" s="8" customFormat="1" ht="14.1" customHeight="1" x14ac:dyDescent="0.2">
      <c r="A690" s="35">
        <v>4455</v>
      </c>
      <c r="B690" s="42" t="s">
        <v>405</v>
      </c>
      <c r="C690" s="35">
        <v>3143</v>
      </c>
      <c r="D690" s="29">
        <v>394419</v>
      </c>
      <c r="E690" s="30">
        <v>0</v>
      </c>
      <c r="F690" s="30">
        <v>133314</v>
      </c>
      <c r="G690" s="30">
        <v>7889</v>
      </c>
      <c r="H690" s="30">
        <v>870</v>
      </c>
      <c r="I690" s="122">
        <v>536492</v>
      </c>
    </row>
    <row r="691" spans="1:9" s="8" customFormat="1" ht="14.1" customHeight="1" x14ac:dyDescent="0.2">
      <c r="A691" s="31">
        <v>4455</v>
      </c>
      <c r="B691" s="41" t="s">
        <v>406</v>
      </c>
      <c r="C691" s="49"/>
      <c r="D691" s="38">
        <v>4507213</v>
      </c>
      <c r="E691" s="39">
        <v>12000</v>
      </c>
      <c r="F691" s="39">
        <v>1527495</v>
      </c>
      <c r="G691" s="39">
        <v>90146</v>
      </c>
      <c r="H691" s="39">
        <v>245913</v>
      </c>
      <c r="I691" s="124">
        <v>6382767</v>
      </c>
    </row>
    <row r="692" spans="1:9" s="8" customFormat="1" ht="14.1" customHeight="1" x14ac:dyDescent="0.2">
      <c r="A692" s="35">
        <v>4440</v>
      </c>
      <c r="B692" s="42" t="s">
        <v>407</v>
      </c>
      <c r="C692" s="35">
        <v>3113</v>
      </c>
      <c r="D692" s="29">
        <v>2864572</v>
      </c>
      <c r="E692" s="30">
        <v>76667</v>
      </c>
      <c r="F692" s="30">
        <v>994138</v>
      </c>
      <c r="G692" s="30">
        <v>57292</v>
      </c>
      <c r="H692" s="30">
        <v>181466</v>
      </c>
      <c r="I692" s="122">
        <v>4174135</v>
      </c>
    </row>
    <row r="693" spans="1:9" s="8" customFormat="1" ht="14.1" customHeight="1" x14ac:dyDescent="0.2">
      <c r="A693" s="35">
        <v>4440</v>
      </c>
      <c r="B693" s="42" t="s">
        <v>407</v>
      </c>
      <c r="C693" s="35">
        <v>3141</v>
      </c>
      <c r="D693" s="29">
        <v>186745</v>
      </c>
      <c r="E693" s="30">
        <v>0</v>
      </c>
      <c r="F693" s="30">
        <v>63120</v>
      </c>
      <c r="G693" s="30">
        <v>3736</v>
      </c>
      <c r="H693" s="30">
        <v>4231</v>
      </c>
      <c r="I693" s="122">
        <v>257832</v>
      </c>
    </row>
    <row r="694" spans="1:9" s="8" customFormat="1" ht="14.1" customHeight="1" x14ac:dyDescent="0.2">
      <c r="A694" s="35">
        <v>4440</v>
      </c>
      <c r="B694" s="42" t="s">
        <v>407</v>
      </c>
      <c r="C694" s="35">
        <v>3143</v>
      </c>
      <c r="D694" s="29">
        <v>207181</v>
      </c>
      <c r="E694" s="30">
        <v>3200</v>
      </c>
      <c r="F694" s="30">
        <v>71110</v>
      </c>
      <c r="G694" s="30">
        <v>4144</v>
      </c>
      <c r="H694" s="30">
        <v>585</v>
      </c>
      <c r="I694" s="122">
        <v>286220</v>
      </c>
    </row>
    <row r="695" spans="1:9" s="8" customFormat="1" ht="14.1" customHeight="1" x14ac:dyDescent="0.2">
      <c r="A695" s="31">
        <v>4440</v>
      </c>
      <c r="B695" s="41" t="s">
        <v>408</v>
      </c>
      <c r="C695" s="49"/>
      <c r="D695" s="38">
        <v>3258498</v>
      </c>
      <c r="E695" s="39">
        <v>79867</v>
      </c>
      <c r="F695" s="39">
        <v>1128368</v>
      </c>
      <c r="G695" s="39">
        <v>65172</v>
      </c>
      <c r="H695" s="39">
        <v>186282</v>
      </c>
      <c r="I695" s="124">
        <v>4718187</v>
      </c>
    </row>
    <row r="696" spans="1:9" s="8" customFormat="1" ht="14.1" customHeight="1" x14ac:dyDescent="0.2">
      <c r="A696" s="35">
        <v>4442</v>
      </c>
      <c r="B696" s="42" t="s">
        <v>409</v>
      </c>
      <c r="C696" s="35">
        <v>3113</v>
      </c>
      <c r="D696" s="29">
        <v>2025182</v>
      </c>
      <c r="E696" s="30">
        <v>-10400</v>
      </c>
      <c r="F696" s="30">
        <v>680997</v>
      </c>
      <c r="G696" s="30">
        <v>40504</v>
      </c>
      <c r="H696" s="30">
        <v>107600</v>
      </c>
      <c r="I696" s="122">
        <v>2843883</v>
      </c>
    </row>
    <row r="697" spans="1:9" s="8" customFormat="1" ht="14.1" customHeight="1" x14ac:dyDescent="0.2">
      <c r="A697" s="35">
        <v>4442</v>
      </c>
      <c r="B697" s="42" t="s">
        <v>409</v>
      </c>
      <c r="C697" s="35">
        <v>3141</v>
      </c>
      <c r="D697" s="29">
        <v>155282</v>
      </c>
      <c r="E697" s="30">
        <v>-2667</v>
      </c>
      <c r="F697" s="30">
        <v>51584</v>
      </c>
      <c r="G697" s="30">
        <v>3105</v>
      </c>
      <c r="H697" s="30">
        <v>2282</v>
      </c>
      <c r="I697" s="122">
        <v>209586</v>
      </c>
    </row>
    <row r="698" spans="1:9" s="8" customFormat="1" ht="14.1" customHeight="1" x14ac:dyDescent="0.2">
      <c r="A698" s="35">
        <v>4442</v>
      </c>
      <c r="B698" s="42" t="s">
        <v>409</v>
      </c>
      <c r="C698" s="35">
        <v>3143</v>
      </c>
      <c r="D698" s="29">
        <v>179185</v>
      </c>
      <c r="E698" s="30">
        <v>3200</v>
      </c>
      <c r="F698" s="30">
        <v>61646</v>
      </c>
      <c r="G698" s="30">
        <v>3583</v>
      </c>
      <c r="H698" s="30">
        <v>445</v>
      </c>
      <c r="I698" s="122">
        <v>248059</v>
      </c>
    </row>
    <row r="699" spans="1:9" s="8" customFormat="1" ht="14.1" customHeight="1" x14ac:dyDescent="0.2">
      <c r="A699" s="31">
        <v>4442</v>
      </c>
      <c r="B699" s="41" t="s">
        <v>410</v>
      </c>
      <c r="C699" s="49"/>
      <c r="D699" s="38">
        <v>2359649</v>
      </c>
      <c r="E699" s="39">
        <v>-9867</v>
      </c>
      <c r="F699" s="39">
        <v>794227</v>
      </c>
      <c r="G699" s="39">
        <v>47192</v>
      </c>
      <c r="H699" s="39">
        <v>110327</v>
      </c>
      <c r="I699" s="124">
        <v>3301528</v>
      </c>
    </row>
    <row r="700" spans="1:9" s="8" customFormat="1" ht="14.1" customHeight="1" x14ac:dyDescent="0.2">
      <c r="A700" s="35">
        <v>4436</v>
      </c>
      <c r="B700" s="42" t="s">
        <v>411</v>
      </c>
      <c r="C700" s="35">
        <v>3113</v>
      </c>
      <c r="D700" s="29">
        <v>3057578</v>
      </c>
      <c r="E700" s="30">
        <v>-6667</v>
      </c>
      <c r="F700" s="30">
        <v>1031208</v>
      </c>
      <c r="G700" s="30">
        <v>61151</v>
      </c>
      <c r="H700" s="30">
        <v>172200</v>
      </c>
      <c r="I700" s="122">
        <v>4315470</v>
      </c>
    </row>
    <row r="701" spans="1:9" s="8" customFormat="1" ht="14.1" customHeight="1" x14ac:dyDescent="0.2">
      <c r="A701" s="35">
        <v>4436</v>
      </c>
      <c r="B701" s="42" t="s">
        <v>411</v>
      </c>
      <c r="C701" s="35">
        <v>3141</v>
      </c>
      <c r="D701" s="29">
        <v>166302</v>
      </c>
      <c r="E701" s="30">
        <v>0</v>
      </c>
      <c r="F701" s="30">
        <v>56210</v>
      </c>
      <c r="G701" s="30">
        <v>3326</v>
      </c>
      <c r="H701" s="30">
        <v>2900</v>
      </c>
      <c r="I701" s="122">
        <v>228738</v>
      </c>
    </row>
    <row r="702" spans="1:9" s="8" customFormat="1" ht="14.1" customHeight="1" x14ac:dyDescent="0.2">
      <c r="A702" s="35">
        <v>4436</v>
      </c>
      <c r="B702" s="42" t="s">
        <v>411</v>
      </c>
      <c r="C702" s="35">
        <v>3143</v>
      </c>
      <c r="D702" s="29">
        <v>301137</v>
      </c>
      <c r="E702" s="30">
        <v>-2667</v>
      </c>
      <c r="F702" s="30">
        <v>100882</v>
      </c>
      <c r="G702" s="30">
        <v>6023</v>
      </c>
      <c r="H702" s="30">
        <v>640</v>
      </c>
      <c r="I702" s="122">
        <v>406015</v>
      </c>
    </row>
    <row r="703" spans="1:9" s="8" customFormat="1" ht="14.1" customHeight="1" x14ac:dyDescent="0.2">
      <c r="A703" s="31">
        <v>4436</v>
      </c>
      <c r="B703" s="41" t="s">
        <v>412</v>
      </c>
      <c r="C703" s="49"/>
      <c r="D703" s="38">
        <v>3525017</v>
      </c>
      <c r="E703" s="39">
        <v>-9334</v>
      </c>
      <c r="F703" s="39">
        <v>1188300</v>
      </c>
      <c r="G703" s="39">
        <v>70500</v>
      </c>
      <c r="H703" s="39">
        <v>175740</v>
      </c>
      <c r="I703" s="124">
        <v>4950223</v>
      </c>
    </row>
    <row r="704" spans="1:9" s="8" customFormat="1" ht="14.1" customHeight="1" x14ac:dyDescent="0.2">
      <c r="A704" s="35">
        <v>4454</v>
      </c>
      <c r="B704" s="42" t="s">
        <v>413</v>
      </c>
      <c r="C704" s="35">
        <v>3113</v>
      </c>
      <c r="D704" s="29">
        <v>3489618</v>
      </c>
      <c r="E704" s="30">
        <v>-10907</v>
      </c>
      <c r="F704" s="30">
        <v>1175803</v>
      </c>
      <c r="G704" s="30">
        <v>69792</v>
      </c>
      <c r="H704" s="30">
        <v>163700</v>
      </c>
      <c r="I704" s="122">
        <v>4888006</v>
      </c>
    </row>
    <row r="705" spans="1:9" s="8" customFormat="1" ht="14.1" customHeight="1" x14ac:dyDescent="0.2">
      <c r="A705" s="35">
        <v>4454</v>
      </c>
      <c r="B705" s="42" t="s">
        <v>413</v>
      </c>
      <c r="C705" s="35">
        <v>3141</v>
      </c>
      <c r="D705" s="29">
        <v>289165</v>
      </c>
      <c r="E705" s="30">
        <v>0</v>
      </c>
      <c r="F705" s="30">
        <v>97738</v>
      </c>
      <c r="G705" s="30">
        <v>5784</v>
      </c>
      <c r="H705" s="30">
        <v>4756</v>
      </c>
      <c r="I705" s="122">
        <v>397443</v>
      </c>
    </row>
    <row r="706" spans="1:9" s="8" customFormat="1" ht="14.1" customHeight="1" x14ac:dyDescent="0.2">
      <c r="A706" s="35">
        <v>4454</v>
      </c>
      <c r="B706" s="42" t="s">
        <v>413</v>
      </c>
      <c r="C706" s="35">
        <v>3143</v>
      </c>
      <c r="D706" s="29">
        <v>264471</v>
      </c>
      <c r="E706" s="30">
        <v>-18000</v>
      </c>
      <c r="F706" s="30">
        <v>83308</v>
      </c>
      <c r="G706" s="30">
        <v>5290</v>
      </c>
      <c r="H706" s="30">
        <v>600</v>
      </c>
      <c r="I706" s="122">
        <v>335669</v>
      </c>
    </row>
    <row r="707" spans="1:9" s="8" customFormat="1" ht="14.1" customHeight="1" x14ac:dyDescent="0.2">
      <c r="A707" s="31">
        <v>4454</v>
      </c>
      <c r="B707" s="41" t="s">
        <v>414</v>
      </c>
      <c r="C707" s="49"/>
      <c r="D707" s="38">
        <v>4043254</v>
      </c>
      <c r="E707" s="39">
        <v>-28907</v>
      </c>
      <c r="F707" s="39">
        <v>1356849</v>
      </c>
      <c r="G707" s="39">
        <v>80866</v>
      </c>
      <c r="H707" s="39">
        <v>169056</v>
      </c>
      <c r="I707" s="124">
        <v>5621118</v>
      </c>
    </row>
    <row r="708" spans="1:9" s="8" customFormat="1" ht="14.1" customHeight="1" x14ac:dyDescent="0.2">
      <c r="A708" s="35">
        <v>4479</v>
      </c>
      <c r="B708" s="42" t="s">
        <v>415</v>
      </c>
      <c r="C708" s="35">
        <v>3111</v>
      </c>
      <c r="D708" s="29">
        <v>157410</v>
      </c>
      <c r="E708" s="30">
        <v>0</v>
      </c>
      <c r="F708" s="30">
        <v>53205</v>
      </c>
      <c r="G708" s="30">
        <v>3148</v>
      </c>
      <c r="H708" s="30">
        <v>2916</v>
      </c>
      <c r="I708" s="122">
        <v>216679</v>
      </c>
    </row>
    <row r="709" spans="1:9" s="8" customFormat="1" ht="14.1" customHeight="1" x14ac:dyDescent="0.2">
      <c r="A709" s="35">
        <v>4479</v>
      </c>
      <c r="B709" s="42" t="s">
        <v>415</v>
      </c>
      <c r="C709" s="35">
        <v>3114</v>
      </c>
      <c r="D709" s="29">
        <v>4581265</v>
      </c>
      <c r="E709" s="30">
        <v>0</v>
      </c>
      <c r="F709" s="30">
        <v>1548467</v>
      </c>
      <c r="G709" s="30">
        <v>91625</v>
      </c>
      <c r="H709" s="30">
        <v>208285</v>
      </c>
      <c r="I709" s="122">
        <v>6429642</v>
      </c>
    </row>
    <row r="710" spans="1:9" s="8" customFormat="1" ht="14.1" customHeight="1" x14ac:dyDescent="0.2">
      <c r="A710" s="35">
        <v>4479</v>
      </c>
      <c r="B710" s="42" t="s">
        <v>415</v>
      </c>
      <c r="C710" s="35">
        <v>3124</v>
      </c>
      <c r="D710" s="29">
        <v>429382</v>
      </c>
      <c r="E710" s="30">
        <v>0</v>
      </c>
      <c r="F710" s="30">
        <v>145131</v>
      </c>
      <c r="G710" s="30">
        <v>8588</v>
      </c>
      <c r="H710" s="30">
        <v>4934</v>
      </c>
      <c r="I710" s="122">
        <v>588035</v>
      </c>
    </row>
    <row r="711" spans="1:9" s="8" customFormat="1" ht="14.1" customHeight="1" x14ac:dyDescent="0.2">
      <c r="A711" s="35">
        <v>4479</v>
      </c>
      <c r="B711" s="42" t="s">
        <v>415</v>
      </c>
      <c r="C711" s="35">
        <v>3141</v>
      </c>
      <c r="D711" s="29">
        <v>145545</v>
      </c>
      <c r="E711" s="30">
        <v>0</v>
      </c>
      <c r="F711" s="30">
        <v>49195</v>
      </c>
      <c r="G711" s="30">
        <v>2912</v>
      </c>
      <c r="H711" s="30">
        <v>1640</v>
      </c>
      <c r="I711" s="122">
        <v>199292</v>
      </c>
    </row>
    <row r="712" spans="1:9" s="8" customFormat="1" ht="14.1" customHeight="1" x14ac:dyDescent="0.2">
      <c r="A712" s="35">
        <v>4479</v>
      </c>
      <c r="B712" s="42" t="s">
        <v>415</v>
      </c>
      <c r="C712" s="35">
        <v>3143</v>
      </c>
      <c r="D712" s="29">
        <v>248407</v>
      </c>
      <c r="E712" s="30">
        <v>0</v>
      </c>
      <c r="F712" s="30">
        <v>83962</v>
      </c>
      <c r="G712" s="30">
        <v>4968</v>
      </c>
      <c r="H712" s="30">
        <v>300</v>
      </c>
      <c r="I712" s="122">
        <v>337637</v>
      </c>
    </row>
    <row r="713" spans="1:9" s="8" customFormat="1" ht="14.1" customHeight="1" x14ac:dyDescent="0.2">
      <c r="A713" s="31">
        <v>4479</v>
      </c>
      <c r="B713" s="41" t="s">
        <v>416</v>
      </c>
      <c r="C713" s="49"/>
      <c r="D713" s="38">
        <v>5562009</v>
      </c>
      <c r="E713" s="39">
        <v>0</v>
      </c>
      <c r="F713" s="39">
        <v>1879960</v>
      </c>
      <c r="G713" s="39">
        <v>111241</v>
      </c>
      <c r="H713" s="39">
        <v>218075</v>
      </c>
      <c r="I713" s="124">
        <v>7771285</v>
      </c>
    </row>
    <row r="714" spans="1:9" s="8" customFormat="1" ht="14.1" customHeight="1" x14ac:dyDescent="0.2">
      <c r="A714" s="35">
        <v>4473</v>
      </c>
      <c r="B714" s="42" t="s">
        <v>417</v>
      </c>
      <c r="C714" s="35">
        <v>3231</v>
      </c>
      <c r="D714" s="29">
        <v>2918367</v>
      </c>
      <c r="E714" s="30">
        <v>36747</v>
      </c>
      <c r="F714" s="30">
        <v>998828</v>
      </c>
      <c r="G714" s="30">
        <v>58367</v>
      </c>
      <c r="H714" s="30">
        <v>15167</v>
      </c>
      <c r="I714" s="122">
        <v>4027476</v>
      </c>
    </row>
    <row r="715" spans="1:9" s="8" customFormat="1" ht="14.1" customHeight="1" x14ac:dyDescent="0.2">
      <c r="A715" s="31">
        <v>4473</v>
      </c>
      <c r="B715" s="41" t="s">
        <v>418</v>
      </c>
      <c r="C715" s="49"/>
      <c r="D715" s="52">
        <v>2918367</v>
      </c>
      <c r="E715" s="53">
        <v>36747</v>
      </c>
      <c r="F715" s="53">
        <v>998828</v>
      </c>
      <c r="G715" s="53">
        <v>58367</v>
      </c>
      <c r="H715" s="53">
        <v>15167</v>
      </c>
      <c r="I715" s="126">
        <v>4027476</v>
      </c>
    </row>
    <row r="716" spans="1:9" s="8" customFormat="1" ht="14.1" customHeight="1" x14ac:dyDescent="0.2">
      <c r="A716" s="35">
        <v>4485</v>
      </c>
      <c r="B716" s="42" t="s">
        <v>419</v>
      </c>
      <c r="C716" s="35">
        <v>3111</v>
      </c>
      <c r="D716" s="29">
        <v>278381</v>
      </c>
      <c r="E716" s="30">
        <v>8000</v>
      </c>
      <c r="F716" s="30">
        <v>96796</v>
      </c>
      <c r="G716" s="30">
        <v>5568</v>
      </c>
      <c r="H716" s="30">
        <v>33384</v>
      </c>
      <c r="I716" s="122">
        <v>422129</v>
      </c>
    </row>
    <row r="717" spans="1:9" s="8" customFormat="1" ht="14.1" customHeight="1" x14ac:dyDescent="0.2">
      <c r="A717" s="35">
        <v>4485</v>
      </c>
      <c r="B717" s="42" t="s">
        <v>419</v>
      </c>
      <c r="C717" s="35">
        <v>3141</v>
      </c>
      <c r="D717" s="29">
        <v>96442</v>
      </c>
      <c r="E717" s="30">
        <v>0</v>
      </c>
      <c r="F717" s="30">
        <v>32598</v>
      </c>
      <c r="G717" s="30">
        <v>1929</v>
      </c>
      <c r="H717" s="30">
        <v>555</v>
      </c>
      <c r="I717" s="122">
        <v>131524</v>
      </c>
    </row>
    <row r="718" spans="1:9" s="8" customFormat="1" ht="14.1" customHeight="1" x14ac:dyDescent="0.2">
      <c r="A718" s="31">
        <v>4485</v>
      </c>
      <c r="B718" s="41" t="s">
        <v>420</v>
      </c>
      <c r="C718" s="49"/>
      <c r="D718" s="50">
        <v>374823</v>
      </c>
      <c r="E718" s="51">
        <v>8000</v>
      </c>
      <c r="F718" s="51">
        <v>129394</v>
      </c>
      <c r="G718" s="51">
        <v>7497</v>
      </c>
      <c r="H718" s="51">
        <v>33939</v>
      </c>
      <c r="I718" s="125">
        <v>553653</v>
      </c>
    </row>
    <row r="719" spans="1:9" s="8" customFormat="1" ht="14.1" customHeight="1" x14ac:dyDescent="0.2">
      <c r="A719" s="35">
        <v>4435</v>
      </c>
      <c r="B719" s="42" t="s">
        <v>421</v>
      </c>
      <c r="C719" s="35">
        <v>3111</v>
      </c>
      <c r="D719" s="29">
        <v>421446</v>
      </c>
      <c r="E719" s="30">
        <v>2667</v>
      </c>
      <c r="F719" s="30">
        <v>143350</v>
      </c>
      <c r="G719" s="30">
        <v>8429</v>
      </c>
      <c r="H719" s="30">
        <v>5250</v>
      </c>
      <c r="I719" s="122">
        <v>581142</v>
      </c>
    </row>
    <row r="720" spans="1:9" s="8" customFormat="1" ht="14.1" customHeight="1" x14ac:dyDescent="0.2">
      <c r="A720" s="35">
        <v>4435</v>
      </c>
      <c r="B720" s="42" t="s">
        <v>421</v>
      </c>
      <c r="C720" s="35">
        <v>3117</v>
      </c>
      <c r="D720" s="29">
        <v>592630</v>
      </c>
      <c r="E720" s="30">
        <v>3333</v>
      </c>
      <c r="F720" s="30">
        <v>201435</v>
      </c>
      <c r="G720" s="30">
        <v>11852</v>
      </c>
      <c r="H720" s="30">
        <v>30000</v>
      </c>
      <c r="I720" s="122">
        <v>839250</v>
      </c>
    </row>
    <row r="721" spans="1:9" s="8" customFormat="1" ht="14.1" customHeight="1" x14ac:dyDescent="0.2">
      <c r="A721" s="35">
        <v>4435</v>
      </c>
      <c r="B721" s="42" t="s">
        <v>421</v>
      </c>
      <c r="C721" s="35">
        <v>3141</v>
      </c>
      <c r="D721" s="29">
        <v>108666</v>
      </c>
      <c r="E721" s="30">
        <v>1333</v>
      </c>
      <c r="F721" s="30">
        <v>37180</v>
      </c>
      <c r="G721" s="30">
        <v>2173</v>
      </c>
      <c r="H721" s="30">
        <v>1017</v>
      </c>
      <c r="I721" s="122">
        <v>150369</v>
      </c>
    </row>
    <row r="722" spans="1:9" s="8" customFormat="1" ht="14.1" customHeight="1" x14ac:dyDescent="0.2">
      <c r="A722" s="35">
        <v>4435</v>
      </c>
      <c r="B722" s="42" t="s">
        <v>421</v>
      </c>
      <c r="C722" s="35">
        <v>3143</v>
      </c>
      <c r="D722" s="29">
        <v>53985</v>
      </c>
      <c r="E722" s="30">
        <v>667</v>
      </c>
      <c r="F722" s="30">
        <v>18473</v>
      </c>
      <c r="G722" s="30">
        <v>1080</v>
      </c>
      <c r="H722" s="30">
        <v>145</v>
      </c>
      <c r="I722" s="122">
        <v>74350</v>
      </c>
    </row>
    <row r="723" spans="1:9" s="8" customFormat="1" ht="14.1" customHeight="1" x14ac:dyDescent="0.2">
      <c r="A723" s="31">
        <v>4435</v>
      </c>
      <c r="B723" s="41" t="s">
        <v>422</v>
      </c>
      <c r="C723" s="49"/>
      <c r="D723" s="38">
        <v>1176727</v>
      </c>
      <c r="E723" s="39">
        <v>8000</v>
      </c>
      <c r="F723" s="39">
        <v>400438</v>
      </c>
      <c r="G723" s="39">
        <v>23534</v>
      </c>
      <c r="H723" s="39">
        <v>36412</v>
      </c>
      <c r="I723" s="124">
        <v>1645111</v>
      </c>
    </row>
    <row r="724" spans="1:9" s="8" customFormat="1" ht="14.1" customHeight="1" x14ac:dyDescent="0.2">
      <c r="A724" s="35">
        <v>4412</v>
      </c>
      <c r="B724" s="42" t="s">
        <v>423</v>
      </c>
      <c r="C724" s="35">
        <v>3111</v>
      </c>
      <c r="D724" s="29">
        <v>310112</v>
      </c>
      <c r="E724" s="30">
        <v>0</v>
      </c>
      <c r="F724" s="30">
        <v>104818</v>
      </c>
      <c r="G724" s="30">
        <v>6203</v>
      </c>
      <c r="H724" s="30">
        <v>6416</v>
      </c>
      <c r="I724" s="122">
        <v>427549</v>
      </c>
    </row>
    <row r="725" spans="1:9" s="8" customFormat="1" ht="14.1" customHeight="1" x14ac:dyDescent="0.2">
      <c r="A725" s="35">
        <v>4412</v>
      </c>
      <c r="B725" s="42" t="s">
        <v>423</v>
      </c>
      <c r="C725" s="35">
        <v>3141</v>
      </c>
      <c r="D725" s="29">
        <v>43997</v>
      </c>
      <c r="E725" s="30">
        <v>0</v>
      </c>
      <c r="F725" s="30">
        <v>14871</v>
      </c>
      <c r="G725" s="30">
        <v>880</v>
      </c>
      <c r="H725" s="30">
        <v>531</v>
      </c>
      <c r="I725" s="122">
        <v>60279</v>
      </c>
    </row>
    <row r="726" spans="1:9" s="8" customFormat="1" ht="14.1" customHeight="1" x14ac:dyDescent="0.2">
      <c r="A726" s="31">
        <v>4412</v>
      </c>
      <c r="B726" s="41" t="s">
        <v>424</v>
      </c>
      <c r="C726" s="49"/>
      <c r="D726" s="50">
        <v>354109</v>
      </c>
      <c r="E726" s="51">
        <v>0</v>
      </c>
      <c r="F726" s="51">
        <v>119689</v>
      </c>
      <c r="G726" s="51">
        <v>7083</v>
      </c>
      <c r="H726" s="51">
        <v>6947</v>
      </c>
      <c r="I726" s="125">
        <v>487828</v>
      </c>
    </row>
    <row r="727" spans="1:9" s="8" customFormat="1" ht="14.1" customHeight="1" x14ac:dyDescent="0.2">
      <c r="A727" s="35">
        <v>4413</v>
      </c>
      <c r="B727" s="42" t="s">
        <v>425</v>
      </c>
      <c r="C727" s="35">
        <v>3111</v>
      </c>
      <c r="D727" s="29">
        <v>1232786</v>
      </c>
      <c r="E727" s="30">
        <v>0</v>
      </c>
      <c r="F727" s="30">
        <v>416682</v>
      </c>
      <c r="G727" s="30">
        <v>24656</v>
      </c>
      <c r="H727" s="30">
        <v>13550</v>
      </c>
      <c r="I727" s="122">
        <v>1687674</v>
      </c>
    </row>
    <row r="728" spans="1:9" s="8" customFormat="1" ht="14.1" customHeight="1" x14ac:dyDescent="0.2">
      <c r="A728" s="35">
        <v>4413</v>
      </c>
      <c r="B728" s="42" t="s">
        <v>425</v>
      </c>
      <c r="C728" s="35">
        <v>3141</v>
      </c>
      <c r="D728" s="29">
        <v>164100</v>
      </c>
      <c r="E728" s="30">
        <v>0</v>
      </c>
      <c r="F728" s="30">
        <v>55466</v>
      </c>
      <c r="G728" s="30">
        <v>3282</v>
      </c>
      <c r="H728" s="30">
        <v>1296</v>
      </c>
      <c r="I728" s="122">
        <v>224144</v>
      </c>
    </row>
    <row r="729" spans="1:9" s="8" customFormat="1" ht="14.1" customHeight="1" x14ac:dyDescent="0.2">
      <c r="A729" s="35">
        <v>4413</v>
      </c>
      <c r="B729" s="42" t="s">
        <v>425</v>
      </c>
      <c r="C729" s="35">
        <v>3143</v>
      </c>
      <c r="D729" s="29">
        <v>113222</v>
      </c>
      <c r="E729" s="30">
        <v>0</v>
      </c>
      <c r="F729" s="30">
        <v>38270</v>
      </c>
      <c r="G729" s="30">
        <v>2264</v>
      </c>
      <c r="H729" s="30">
        <v>175</v>
      </c>
      <c r="I729" s="122">
        <v>153931</v>
      </c>
    </row>
    <row r="730" spans="1:9" s="8" customFormat="1" ht="14.1" customHeight="1" x14ac:dyDescent="0.2">
      <c r="A730" s="31">
        <v>4413</v>
      </c>
      <c r="B730" s="41" t="s">
        <v>426</v>
      </c>
      <c r="C730" s="49"/>
      <c r="D730" s="38">
        <v>1510108</v>
      </c>
      <c r="E730" s="39">
        <v>0</v>
      </c>
      <c r="F730" s="39">
        <v>510418</v>
      </c>
      <c r="G730" s="39">
        <v>30202</v>
      </c>
      <c r="H730" s="39">
        <v>15021</v>
      </c>
      <c r="I730" s="124">
        <v>2065749</v>
      </c>
    </row>
    <row r="731" spans="1:9" s="8" customFormat="1" ht="14.1" customHeight="1" x14ac:dyDescent="0.2">
      <c r="A731" s="35">
        <v>4429</v>
      </c>
      <c r="B731" s="42" t="s">
        <v>427</v>
      </c>
      <c r="C731" s="35">
        <v>3111</v>
      </c>
      <c r="D731" s="29">
        <v>133260</v>
      </c>
      <c r="E731" s="30">
        <v>0</v>
      </c>
      <c r="F731" s="30">
        <v>45042</v>
      </c>
      <c r="G731" s="30">
        <v>2666</v>
      </c>
      <c r="H731" s="30">
        <v>2100</v>
      </c>
      <c r="I731" s="122">
        <v>183068</v>
      </c>
    </row>
    <row r="732" spans="1:9" s="8" customFormat="1" ht="14.1" customHeight="1" x14ac:dyDescent="0.2">
      <c r="A732" s="35">
        <v>4429</v>
      </c>
      <c r="B732" s="42" t="s">
        <v>427</v>
      </c>
      <c r="C732" s="35">
        <v>3117</v>
      </c>
      <c r="D732" s="29">
        <v>478531</v>
      </c>
      <c r="E732" s="30">
        <v>2667</v>
      </c>
      <c r="F732" s="30">
        <v>162645</v>
      </c>
      <c r="G732" s="30">
        <v>9571</v>
      </c>
      <c r="H732" s="30">
        <v>18000</v>
      </c>
      <c r="I732" s="122">
        <v>671414</v>
      </c>
    </row>
    <row r="733" spans="1:9" s="8" customFormat="1" ht="14.1" customHeight="1" x14ac:dyDescent="0.2">
      <c r="A733" s="35">
        <v>4429</v>
      </c>
      <c r="B733" s="42" t="s">
        <v>427</v>
      </c>
      <c r="C733" s="35">
        <v>3141</v>
      </c>
      <c r="D733" s="29">
        <v>49790</v>
      </c>
      <c r="E733" s="30">
        <v>0</v>
      </c>
      <c r="F733" s="30">
        <v>16830</v>
      </c>
      <c r="G733" s="30">
        <v>996</v>
      </c>
      <c r="H733" s="30">
        <v>522</v>
      </c>
      <c r="I733" s="122">
        <v>68138</v>
      </c>
    </row>
    <row r="734" spans="1:9" s="8" customFormat="1" ht="14.1" customHeight="1" x14ac:dyDescent="0.2">
      <c r="A734" s="35">
        <v>4429</v>
      </c>
      <c r="B734" s="42" t="s">
        <v>427</v>
      </c>
      <c r="C734" s="35">
        <v>3143</v>
      </c>
      <c r="D734" s="29">
        <v>86994</v>
      </c>
      <c r="E734" s="30">
        <v>0</v>
      </c>
      <c r="F734" s="30">
        <v>29405</v>
      </c>
      <c r="G734" s="30">
        <v>1741</v>
      </c>
      <c r="H734" s="30">
        <v>150</v>
      </c>
      <c r="I734" s="122">
        <v>118290</v>
      </c>
    </row>
    <row r="735" spans="1:9" s="8" customFormat="1" ht="14.1" customHeight="1" x14ac:dyDescent="0.2">
      <c r="A735" s="31">
        <v>4429</v>
      </c>
      <c r="B735" s="41" t="s">
        <v>428</v>
      </c>
      <c r="C735" s="49"/>
      <c r="D735" s="38">
        <v>748575</v>
      </c>
      <c r="E735" s="39">
        <v>2667</v>
      </c>
      <c r="F735" s="39">
        <v>253922</v>
      </c>
      <c r="G735" s="39">
        <v>14974</v>
      </c>
      <c r="H735" s="39">
        <v>20772</v>
      </c>
      <c r="I735" s="124">
        <v>1040910</v>
      </c>
    </row>
    <row r="736" spans="1:9" s="8" customFormat="1" ht="14.1" customHeight="1" x14ac:dyDescent="0.2">
      <c r="A736" s="35">
        <v>4452</v>
      </c>
      <c r="B736" s="42" t="s">
        <v>429</v>
      </c>
      <c r="C736" s="35">
        <v>3113</v>
      </c>
      <c r="D736" s="29">
        <v>3104307</v>
      </c>
      <c r="E736" s="30">
        <v>4000</v>
      </c>
      <c r="F736" s="30">
        <v>1050608</v>
      </c>
      <c r="G736" s="30">
        <v>62087</v>
      </c>
      <c r="H736" s="30">
        <v>184566</v>
      </c>
      <c r="I736" s="122">
        <v>4405568</v>
      </c>
    </row>
    <row r="737" spans="1:9" s="8" customFormat="1" ht="14.1" customHeight="1" x14ac:dyDescent="0.2">
      <c r="A737" s="35">
        <v>4452</v>
      </c>
      <c r="B737" s="42" t="s">
        <v>429</v>
      </c>
      <c r="C737" s="35">
        <v>3141</v>
      </c>
      <c r="D737" s="29">
        <v>160919</v>
      </c>
      <c r="E737" s="30">
        <v>0</v>
      </c>
      <c r="F737" s="30">
        <v>54391</v>
      </c>
      <c r="G737" s="30">
        <v>3218</v>
      </c>
      <c r="H737" s="30">
        <v>3103</v>
      </c>
      <c r="I737" s="122">
        <v>221631</v>
      </c>
    </row>
    <row r="738" spans="1:9" s="8" customFormat="1" ht="14.1" customHeight="1" x14ac:dyDescent="0.2">
      <c r="A738" s="35">
        <v>4452</v>
      </c>
      <c r="B738" s="42" t="s">
        <v>429</v>
      </c>
      <c r="C738" s="35">
        <v>3143</v>
      </c>
      <c r="D738" s="29">
        <v>152583</v>
      </c>
      <c r="E738" s="30">
        <v>0</v>
      </c>
      <c r="F738" s="30">
        <v>51574</v>
      </c>
      <c r="G738" s="30">
        <v>3052</v>
      </c>
      <c r="H738" s="30">
        <v>415</v>
      </c>
      <c r="I738" s="122">
        <v>207624</v>
      </c>
    </row>
    <row r="739" spans="1:9" s="8" customFormat="1" ht="14.1" customHeight="1" x14ac:dyDescent="0.2">
      <c r="A739" s="31">
        <v>4452</v>
      </c>
      <c r="B739" s="41" t="s">
        <v>430</v>
      </c>
      <c r="C739" s="49"/>
      <c r="D739" s="38">
        <v>3417809</v>
      </c>
      <c r="E739" s="39">
        <v>4000</v>
      </c>
      <c r="F739" s="39">
        <v>1156573</v>
      </c>
      <c r="G739" s="39">
        <v>68357</v>
      </c>
      <c r="H739" s="39">
        <v>188084</v>
      </c>
      <c r="I739" s="124">
        <v>4834823</v>
      </c>
    </row>
    <row r="740" spans="1:9" s="8" customFormat="1" ht="14.1" customHeight="1" x14ac:dyDescent="0.2">
      <c r="A740" s="35">
        <v>4468</v>
      </c>
      <c r="B740" s="42" t="s">
        <v>431</v>
      </c>
      <c r="C740" s="35">
        <v>3231</v>
      </c>
      <c r="D740" s="29">
        <v>643897</v>
      </c>
      <c r="E740" s="30">
        <v>13067</v>
      </c>
      <c r="F740" s="30">
        <v>222054</v>
      </c>
      <c r="G740" s="30">
        <v>12878</v>
      </c>
      <c r="H740" s="30">
        <v>3064</v>
      </c>
      <c r="I740" s="122">
        <v>894960</v>
      </c>
    </row>
    <row r="741" spans="1:9" s="8" customFormat="1" ht="14.1" customHeight="1" x14ac:dyDescent="0.2">
      <c r="A741" s="31">
        <v>4468</v>
      </c>
      <c r="B741" s="41" t="s">
        <v>432</v>
      </c>
      <c r="C741" s="49"/>
      <c r="D741" s="52">
        <v>643897</v>
      </c>
      <c r="E741" s="53">
        <v>13067</v>
      </c>
      <c r="F741" s="53">
        <v>222054</v>
      </c>
      <c r="G741" s="53">
        <v>12878</v>
      </c>
      <c r="H741" s="53">
        <v>3064</v>
      </c>
      <c r="I741" s="126">
        <v>894960</v>
      </c>
    </row>
    <row r="742" spans="1:9" s="8" customFormat="1" ht="14.1" customHeight="1" x14ac:dyDescent="0.2">
      <c r="A742" s="35">
        <v>4414</v>
      </c>
      <c r="B742" s="42" t="s">
        <v>433</v>
      </c>
      <c r="C742" s="35">
        <v>3111</v>
      </c>
      <c r="D742" s="29">
        <v>553241</v>
      </c>
      <c r="E742" s="30">
        <v>12000</v>
      </c>
      <c r="F742" s="30">
        <v>191050</v>
      </c>
      <c r="G742" s="30">
        <v>11065</v>
      </c>
      <c r="H742" s="30">
        <v>9434</v>
      </c>
      <c r="I742" s="122">
        <v>776790</v>
      </c>
    </row>
    <row r="743" spans="1:9" s="8" customFormat="1" ht="14.1" customHeight="1" x14ac:dyDescent="0.2">
      <c r="A743" s="35">
        <v>4414</v>
      </c>
      <c r="B743" s="42" t="s">
        <v>433</v>
      </c>
      <c r="C743" s="35">
        <v>3141</v>
      </c>
      <c r="D743" s="29">
        <v>33057</v>
      </c>
      <c r="E743" s="30">
        <v>0</v>
      </c>
      <c r="F743" s="30">
        <v>11173</v>
      </c>
      <c r="G743" s="30">
        <v>661</v>
      </c>
      <c r="H743" s="30">
        <v>430</v>
      </c>
      <c r="I743" s="122">
        <v>45321</v>
      </c>
    </row>
    <row r="744" spans="1:9" s="8" customFormat="1" ht="14.1" customHeight="1" x14ac:dyDescent="0.2">
      <c r="A744" s="31">
        <v>4414</v>
      </c>
      <c r="B744" s="41" t="s">
        <v>434</v>
      </c>
      <c r="C744" s="49"/>
      <c r="D744" s="50">
        <v>586298</v>
      </c>
      <c r="E744" s="51">
        <v>12000</v>
      </c>
      <c r="F744" s="51">
        <v>202223</v>
      </c>
      <c r="G744" s="51">
        <v>11726</v>
      </c>
      <c r="H744" s="51">
        <v>9864</v>
      </c>
      <c r="I744" s="125">
        <v>822111</v>
      </c>
    </row>
    <row r="745" spans="1:9" s="8" customFormat="1" ht="14.1" customHeight="1" x14ac:dyDescent="0.2">
      <c r="A745" s="35">
        <v>4444</v>
      </c>
      <c r="B745" s="42" t="s">
        <v>435</v>
      </c>
      <c r="C745" s="35">
        <v>3113</v>
      </c>
      <c r="D745" s="29">
        <v>1523470</v>
      </c>
      <c r="E745" s="30">
        <v>9333</v>
      </c>
      <c r="F745" s="30">
        <v>518088</v>
      </c>
      <c r="G745" s="30">
        <v>30470</v>
      </c>
      <c r="H745" s="30">
        <v>99266</v>
      </c>
      <c r="I745" s="122">
        <v>2180627</v>
      </c>
    </row>
    <row r="746" spans="1:9" s="8" customFormat="1" ht="14.1" customHeight="1" x14ac:dyDescent="0.2">
      <c r="A746" s="35">
        <v>4444</v>
      </c>
      <c r="B746" s="42" t="s">
        <v>435</v>
      </c>
      <c r="C746" s="35">
        <v>3141</v>
      </c>
      <c r="D746" s="29">
        <v>176819</v>
      </c>
      <c r="E746" s="30">
        <v>3467</v>
      </c>
      <c r="F746" s="30">
        <v>60937</v>
      </c>
      <c r="G746" s="30">
        <v>3536</v>
      </c>
      <c r="H746" s="30">
        <v>2219</v>
      </c>
      <c r="I746" s="122">
        <v>246978</v>
      </c>
    </row>
    <row r="747" spans="1:9" s="8" customFormat="1" ht="14.1" customHeight="1" x14ac:dyDescent="0.2">
      <c r="A747" s="35">
        <v>4444</v>
      </c>
      <c r="B747" s="42" t="s">
        <v>435</v>
      </c>
      <c r="C747" s="35">
        <v>3143</v>
      </c>
      <c r="D747" s="29">
        <v>159076</v>
      </c>
      <c r="E747" s="30">
        <v>8267</v>
      </c>
      <c r="F747" s="30">
        <v>56562</v>
      </c>
      <c r="G747" s="30">
        <v>3182</v>
      </c>
      <c r="H747" s="30">
        <v>395</v>
      </c>
      <c r="I747" s="122">
        <v>227482</v>
      </c>
    </row>
    <row r="748" spans="1:9" s="8" customFormat="1" ht="14.1" customHeight="1" x14ac:dyDescent="0.2">
      <c r="A748" s="31">
        <v>4444</v>
      </c>
      <c r="B748" s="41" t="s">
        <v>436</v>
      </c>
      <c r="C748" s="49"/>
      <c r="D748" s="38">
        <v>1859365</v>
      </c>
      <c r="E748" s="39">
        <v>21067</v>
      </c>
      <c r="F748" s="39">
        <v>635587</v>
      </c>
      <c r="G748" s="39">
        <v>37188</v>
      </c>
      <c r="H748" s="39">
        <v>101880</v>
      </c>
      <c r="I748" s="124">
        <v>2655087</v>
      </c>
    </row>
    <row r="749" spans="1:9" s="8" customFormat="1" ht="14.1" customHeight="1" x14ac:dyDescent="0.2">
      <c r="A749" s="35">
        <v>4445</v>
      </c>
      <c r="B749" s="42" t="s">
        <v>437</v>
      </c>
      <c r="C749" s="35">
        <v>3111</v>
      </c>
      <c r="D749" s="29">
        <v>171273</v>
      </c>
      <c r="E749" s="30">
        <v>0</v>
      </c>
      <c r="F749" s="30">
        <v>57890</v>
      </c>
      <c r="G749" s="30">
        <v>3426</v>
      </c>
      <c r="H749" s="30">
        <v>3150</v>
      </c>
      <c r="I749" s="122">
        <v>235739</v>
      </c>
    </row>
    <row r="750" spans="1:9" s="8" customFormat="1" ht="14.1" customHeight="1" x14ac:dyDescent="0.2">
      <c r="A750" s="35">
        <v>4445</v>
      </c>
      <c r="B750" s="42" t="s">
        <v>437</v>
      </c>
      <c r="C750" s="35">
        <v>3117</v>
      </c>
      <c r="D750" s="29">
        <v>555587</v>
      </c>
      <c r="E750" s="30">
        <v>0</v>
      </c>
      <c r="F750" s="30">
        <v>187790</v>
      </c>
      <c r="G750" s="30">
        <v>11111</v>
      </c>
      <c r="H750" s="30">
        <v>25750</v>
      </c>
      <c r="I750" s="122">
        <v>780238</v>
      </c>
    </row>
    <row r="751" spans="1:9" s="8" customFormat="1" ht="14.1" customHeight="1" x14ac:dyDescent="0.2">
      <c r="A751" s="35">
        <v>4445</v>
      </c>
      <c r="B751" s="42" t="s">
        <v>437</v>
      </c>
      <c r="C751" s="35">
        <v>3141</v>
      </c>
      <c r="D751" s="29">
        <v>75370</v>
      </c>
      <c r="E751" s="30">
        <v>0</v>
      </c>
      <c r="F751" s="30">
        <v>25475</v>
      </c>
      <c r="G751" s="30">
        <v>1508</v>
      </c>
      <c r="H751" s="30">
        <v>716</v>
      </c>
      <c r="I751" s="122">
        <v>103069</v>
      </c>
    </row>
    <row r="752" spans="1:9" s="8" customFormat="1" ht="14.1" customHeight="1" x14ac:dyDescent="0.2">
      <c r="A752" s="35">
        <v>4445</v>
      </c>
      <c r="B752" s="42" t="s">
        <v>437</v>
      </c>
      <c r="C752" s="35">
        <v>3143</v>
      </c>
      <c r="D752" s="29">
        <v>88458</v>
      </c>
      <c r="E752" s="30">
        <v>0</v>
      </c>
      <c r="F752" s="30">
        <v>29900</v>
      </c>
      <c r="G752" s="30">
        <v>1770</v>
      </c>
      <c r="H752" s="30">
        <v>225</v>
      </c>
      <c r="I752" s="122">
        <v>120353</v>
      </c>
    </row>
    <row r="753" spans="1:9" s="8" customFormat="1" ht="14.1" customHeight="1" x14ac:dyDescent="0.2">
      <c r="A753" s="31">
        <v>4445</v>
      </c>
      <c r="B753" s="41" t="s">
        <v>438</v>
      </c>
      <c r="C753" s="49"/>
      <c r="D753" s="38">
        <v>890688</v>
      </c>
      <c r="E753" s="39">
        <v>0</v>
      </c>
      <c r="F753" s="39">
        <v>301055</v>
      </c>
      <c r="G753" s="39">
        <v>17815</v>
      </c>
      <c r="H753" s="39">
        <v>29841</v>
      </c>
      <c r="I753" s="124">
        <v>1239399</v>
      </c>
    </row>
    <row r="754" spans="1:9" s="8" customFormat="1" ht="14.1" customHeight="1" x14ac:dyDescent="0.2">
      <c r="A754" s="35">
        <v>4446</v>
      </c>
      <c r="B754" s="42" t="s">
        <v>439</v>
      </c>
      <c r="C754" s="35">
        <v>3111</v>
      </c>
      <c r="D754" s="29">
        <v>164742</v>
      </c>
      <c r="E754" s="30">
        <v>0</v>
      </c>
      <c r="F754" s="30">
        <v>55683</v>
      </c>
      <c r="G754" s="30">
        <v>3295</v>
      </c>
      <c r="H754" s="30">
        <v>2450</v>
      </c>
      <c r="I754" s="122">
        <v>226170</v>
      </c>
    </row>
    <row r="755" spans="1:9" s="8" customFormat="1" ht="14.1" customHeight="1" x14ac:dyDescent="0.2">
      <c r="A755" s="35">
        <v>4446</v>
      </c>
      <c r="B755" s="42" t="s">
        <v>439</v>
      </c>
      <c r="C755" s="35">
        <v>3117</v>
      </c>
      <c r="D755" s="29">
        <v>382229</v>
      </c>
      <c r="E755" s="30">
        <v>0</v>
      </c>
      <c r="F755" s="30">
        <v>129194</v>
      </c>
      <c r="G755" s="30">
        <v>7646</v>
      </c>
      <c r="H755" s="30">
        <v>13000</v>
      </c>
      <c r="I755" s="122">
        <v>532069</v>
      </c>
    </row>
    <row r="756" spans="1:9" s="8" customFormat="1" ht="14.1" customHeight="1" x14ac:dyDescent="0.2">
      <c r="A756" s="35">
        <v>4446</v>
      </c>
      <c r="B756" s="42" t="s">
        <v>439</v>
      </c>
      <c r="C756" s="35">
        <v>3141</v>
      </c>
      <c r="D756" s="29">
        <v>31129</v>
      </c>
      <c r="E756" s="30">
        <v>0</v>
      </c>
      <c r="F756" s="30">
        <v>10522</v>
      </c>
      <c r="G756" s="30">
        <v>622</v>
      </c>
      <c r="H756" s="30">
        <v>285</v>
      </c>
      <c r="I756" s="122">
        <v>42558</v>
      </c>
    </row>
    <row r="757" spans="1:9" s="8" customFormat="1" ht="14.1" customHeight="1" x14ac:dyDescent="0.2">
      <c r="A757" s="35">
        <v>4446</v>
      </c>
      <c r="B757" s="42" t="s">
        <v>439</v>
      </c>
      <c r="C757" s="35">
        <v>3143</v>
      </c>
      <c r="D757" s="29">
        <v>55299</v>
      </c>
      <c r="E757" s="30">
        <v>0</v>
      </c>
      <c r="F757" s="30">
        <v>18691</v>
      </c>
      <c r="G757" s="30">
        <v>1106</v>
      </c>
      <c r="H757" s="30">
        <v>110</v>
      </c>
      <c r="I757" s="122">
        <v>75206</v>
      </c>
    </row>
    <row r="758" spans="1:9" s="8" customFormat="1" ht="14.1" customHeight="1" x14ac:dyDescent="0.2">
      <c r="A758" s="31">
        <v>4446</v>
      </c>
      <c r="B758" s="41" t="s">
        <v>440</v>
      </c>
      <c r="C758" s="49"/>
      <c r="D758" s="38">
        <v>633399</v>
      </c>
      <c r="E758" s="39">
        <v>0</v>
      </c>
      <c r="F758" s="39">
        <v>214090</v>
      </c>
      <c r="G758" s="39">
        <v>12669</v>
      </c>
      <c r="H758" s="39">
        <v>15845</v>
      </c>
      <c r="I758" s="124">
        <v>876003</v>
      </c>
    </row>
    <row r="759" spans="1:9" s="8" customFormat="1" ht="14.1" customHeight="1" x14ac:dyDescent="0.2">
      <c r="A759" s="35">
        <v>4431</v>
      </c>
      <c r="B759" s="42" t="s">
        <v>441</v>
      </c>
      <c r="C759" s="35">
        <v>3111</v>
      </c>
      <c r="D759" s="29">
        <v>257143</v>
      </c>
      <c r="E759" s="30">
        <v>8000</v>
      </c>
      <c r="F759" s="30">
        <v>89619</v>
      </c>
      <c r="G759" s="30">
        <v>5143</v>
      </c>
      <c r="H759" s="30">
        <v>4666</v>
      </c>
      <c r="I759" s="122">
        <v>364571</v>
      </c>
    </row>
    <row r="760" spans="1:9" s="8" customFormat="1" ht="14.1" customHeight="1" x14ac:dyDescent="0.2">
      <c r="A760" s="35">
        <v>4431</v>
      </c>
      <c r="B760" s="42" t="s">
        <v>441</v>
      </c>
      <c r="C760" s="35">
        <v>3117</v>
      </c>
      <c r="D760" s="29">
        <v>413871</v>
      </c>
      <c r="E760" s="30">
        <v>12914</v>
      </c>
      <c r="F760" s="30">
        <v>144253</v>
      </c>
      <c r="G760" s="30">
        <v>8278</v>
      </c>
      <c r="H760" s="30">
        <v>33300</v>
      </c>
      <c r="I760" s="122">
        <v>612616</v>
      </c>
    </row>
    <row r="761" spans="1:9" s="8" customFormat="1" ht="14.1" customHeight="1" x14ac:dyDescent="0.2">
      <c r="A761" s="35">
        <v>4431</v>
      </c>
      <c r="B761" s="42" t="s">
        <v>441</v>
      </c>
      <c r="C761" s="35">
        <v>3141</v>
      </c>
      <c r="D761" s="29">
        <v>82891</v>
      </c>
      <c r="E761" s="30">
        <v>0</v>
      </c>
      <c r="F761" s="30">
        <v>28018</v>
      </c>
      <c r="G761" s="30">
        <v>1658</v>
      </c>
      <c r="H761" s="30">
        <v>716</v>
      </c>
      <c r="I761" s="122">
        <v>113283</v>
      </c>
    </row>
    <row r="762" spans="1:9" s="8" customFormat="1" ht="14.1" customHeight="1" x14ac:dyDescent="0.2">
      <c r="A762" s="35">
        <v>4431</v>
      </c>
      <c r="B762" s="42" t="s">
        <v>441</v>
      </c>
      <c r="C762" s="35">
        <v>3143</v>
      </c>
      <c r="D762" s="29">
        <v>88431</v>
      </c>
      <c r="E762" s="30">
        <v>0</v>
      </c>
      <c r="F762" s="30">
        <v>29890</v>
      </c>
      <c r="G762" s="30">
        <v>1770</v>
      </c>
      <c r="H762" s="30">
        <v>110</v>
      </c>
      <c r="I762" s="122">
        <v>120201</v>
      </c>
    </row>
    <row r="763" spans="1:9" s="8" customFormat="1" ht="14.1" customHeight="1" x14ac:dyDescent="0.2">
      <c r="A763" s="31">
        <v>4431</v>
      </c>
      <c r="B763" s="41" t="s">
        <v>442</v>
      </c>
      <c r="C763" s="49"/>
      <c r="D763" s="38">
        <v>842336</v>
      </c>
      <c r="E763" s="39">
        <v>20914</v>
      </c>
      <c r="F763" s="39">
        <v>291780</v>
      </c>
      <c r="G763" s="39">
        <v>16849</v>
      </c>
      <c r="H763" s="39">
        <v>38792</v>
      </c>
      <c r="I763" s="124">
        <v>1210671</v>
      </c>
    </row>
    <row r="764" spans="1:9" s="8" customFormat="1" ht="14.1" customHeight="1" x14ac:dyDescent="0.2">
      <c r="A764" s="35">
        <v>4416</v>
      </c>
      <c r="B764" s="42" t="s">
        <v>443</v>
      </c>
      <c r="C764" s="35">
        <v>3111</v>
      </c>
      <c r="D764" s="29">
        <v>414418</v>
      </c>
      <c r="E764" s="30">
        <v>0</v>
      </c>
      <c r="F764" s="30">
        <v>140062</v>
      </c>
      <c r="G764" s="30">
        <v>8287</v>
      </c>
      <c r="H764" s="30">
        <v>24551</v>
      </c>
      <c r="I764" s="122">
        <v>587318</v>
      </c>
    </row>
    <row r="765" spans="1:9" s="8" customFormat="1" ht="14.1" customHeight="1" x14ac:dyDescent="0.2">
      <c r="A765" s="35">
        <v>4416</v>
      </c>
      <c r="B765" s="42" t="s">
        <v>443</v>
      </c>
      <c r="C765" s="35">
        <v>3141</v>
      </c>
      <c r="D765" s="29">
        <v>41134</v>
      </c>
      <c r="E765" s="30">
        <v>0</v>
      </c>
      <c r="F765" s="30">
        <v>13903</v>
      </c>
      <c r="G765" s="30">
        <v>822</v>
      </c>
      <c r="H765" s="30">
        <v>658</v>
      </c>
      <c r="I765" s="122">
        <v>56517</v>
      </c>
    </row>
    <row r="766" spans="1:9" s="8" customFormat="1" ht="14.1" customHeight="1" x14ac:dyDescent="0.2">
      <c r="A766" s="35">
        <v>4416</v>
      </c>
      <c r="B766" s="42" t="s">
        <v>443</v>
      </c>
      <c r="C766" s="35">
        <v>3143</v>
      </c>
      <c r="D766" s="29">
        <v>89588</v>
      </c>
      <c r="E766" s="30">
        <v>0</v>
      </c>
      <c r="F766" s="30">
        <v>30291</v>
      </c>
      <c r="G766" s="30">
        <v>1793</v>
      </c>
      <c r="H766" s="30">
        <v>200</v>
      </c>
      <c r="I766" s="122">
        <v>121872</v>
      </c>
    </row>
    <row r="767" spans="1:9" s="8" customFormat="1" ht="14.1" customHeight="1" x14ac:dyDescent="0.2">
      <c r="A767" s="31">
        <v>4416</v>
      </c>
      <c r="B767" s="41" t="s">
        <v>444</v>
      </c>
      <c r="C767" s="49"/>
      <c r="D767" s="38">
        <v>545140</v>
      </c>
      <c r="E767" s="39">
        <v>0</v>
      </c>
      <c r="F767" s="39">
        <v>184256</v>
      </c>
      <c r="G767" s="39">
        <v>10902</v>
      </c>
      <c r="H767" s="39">
        <v>25409</v>
      </c>
      <c r="I767" s="124">
        <v>765707</v>
      </c>
    </row>
    <row r="768" spans="1:9" s="8" customFormat="1" ht="14.1" customHeight="1" x14ac:dyDescent="0.2">
      <c r="A768" s="35">
        <v>4447</v>
      </c>
      <c r="B768" s="42" t="s">
        <v>445</v>
      </c>
      <c r="C768" s="35">
        <v>3113</v>
      </c>
      <c r="D768" s="29">
        <v>1372374</v>
      </c>
      <c r="E768" s="30">
        <v>0</v>
      </c>
      <c r="F768" s="30">
        <v>463862</v>
      </c>
      <c r="G768" s="30">
        <v>27448</v>
      </c>
      <c r="H768" s="30">
        <v>54200</v>
      </c>
      <c r="I768" s="122">
        <v>1917884</v>
      </c>
    </row>
    <row r="769" spans="1:9" s="8" customFormat="1" ht="14.1" customHeight="1" x14ac:dyDescent="0.2">
      <c r="A769" s="35">
        <v>4447</v>
      </c>
      <c r="B769" s="42" t="s">
        <v>445</v>
      </c>
      <c r="C769" s="35">
        <v>3141</v>
      </c>
      <c r="D769" s="29">
        <v>94076</v>
      </c>
      <c r="E769" s="30">
        <v>0</v>
      </c>
      <c r="F769" s="30">
        <v>31797</v>
      </c>
      <c r="G769" s="30">
        <v>1882</v>
      </c>
      <c r="H769" s="30">
        <v>1180</v>
      </c>
      <c r="I769" s="122">
        <v>128935</v>
      </c>
    </row>
    <row r="770" spans="1:9" s="8" customFormat="1" ht="14.1" customHeight="1" x14ac:dyDescent="0.2">
      <c r="A770" s="31">
        <v>4447</v>
      </c>
      <c r="B770" s="41" t="s">
        <v>446</v>
      </c>
      <c r="C770" s="49"/>
      <c r="D770" s="50">
        <v>1466450</v>
      </c>
      <c r="E770" s="51">
        <v>0</v>
      </c>
      <c r="F770" s="51">
        <v>495659</v>
      </c>
      <c r="G770" s="51">
        <v>29330</v>
      </c>
      <c r="H770" s="51">
        <v>55380</v>
      </c>
      <c r="I770" s="125">
        <v>2046819</v>
      </c>
    </row>
    <row r="771" spans="1:9" s="8" customFormat="1" ht="14.1" customHeight="1" x14ac:dyDescent="0.2">
      <c r="A771" s="35">
        <v>4449</v>
      </c>
      <c r="B771" s="42" t="s">
        <v>447</v>
      </c>
      <c r="C771" s="35">
        <v>3111</v>
      </c>
      <c r="D771" s="29">
        <v>254693</v>
      </c>
      <c r="E771" s="30">
        <v>0</v>
      </c>
      <c r="F771" s="30">
        <v>34924</v>
      </c>
      <c r="G771" s="30">
        <v>2066</v>
      </c>
      <c r="H771" s="30">
        <v>3500</v>
      </c>
      <c r="I771" s="122">
        <v>295183</v>
      </c>
    </row>
    <row r="772" spans="1:9" s="8" customFormat="1" ht="14.1" customHeight="1" x14ac:dyDescent="0.2">
      <c r="A772" s="35">
        <v>4449</v>
      </c>
      <c r="B772" s="42" t="s">
        <v>447</v>
      </c>
      <c r="C772" s="35">
        <v>3113</v>
      </c>
      <c r="D772" s="29">
        <v>1242492</v>
      </c>
      <c r="E772" s="30">
        <v>-5333</v>
      </c>
      <c r="F772" s="30">
        <v>467534</v>
      </c>
      <c r="G772" s="30">
        <v>27770</v>
      </c>
      <c r="H772" s="30">
        <v>52934</v>
      </c>
      <c r="I772" s="122">
        <v>1785397</v>
      </c>
    </row>
    <row r="773" spans="1:9" s="8" customFormat="1" ht="14.1" customHeight="1" x14ac:dyDescent="0.2">
      <c r="A773" s="35">
        <v>4449</v>
      </c>
      <c r="B773" s="42" t="s">
        <v>447</v>
      </c>
      <c r="C773" s="35">
        <v>3141</v>
      </c>
      <c r="D773" s="29">
        <v>92569</v>
      </c>
      <c r="E773" s="30">
        <v>0</v>
      </c>
      <c r="F773" s="30">
        <v>31289</v>
      </c>
      <c r="G773" s="30">
        <v>1852</v>
      </c>
      <c r="H773" s="30">
        <v>977</v>
      </c>
      <c r="I773" s="122">
        <v>126687</v>
      </c>
    </row>
    <row r="774" spans="1:9" s="8" customFormat="1" ht="14.1" customHeight="1" x14ac:dyDescent="0.2">
      <c r="A774" s="35">
        <v>4449</v>
      </c>
      <c r="B774" s="42" t="s">
        <v>447</v>
      </c>
      <c r="C774" s="35">
        <v>3143</v>
      </c>
      <c r="D774" s="29">
        <v>96562</v>
      </c>
      <c r="E774" s="30">
        <v>0</v>
      </c>
      <c r="F774" s="30">
        <v>34426</v>
      </c>
      <c r="G774" s="30">
        <v>2038</v>
      </c>
      <c r="H774" s="30">
        <v>225</v>
      </c>
      <c r="I774" s="122">
        <v>133251</v>
      </c>
    </row>
    <row r="775" spans="1:9" s="8" customFormat="1" ht="14.1" customHeight="1" x14ac:dyDescent="0.2">
      <c r="A775" s="31">
        <v>4449</v>
      </c>
      <c r="B775" s="41" t="s">
        <v>448</v>
      </c>
      <c r="C775" s="49"/>
      <c r="D775" s="38">
        <v>1686316</v>
      </c>
      <c r="E775" s="39">
        <v>-5333</v>
      </c>
      <c r="F775" s="39">
        <v>568173</v>
      </c>
      <c r="G775" s="39">
        <v>33726</v>
      </c>
      <c r="H775" s="39">
        <v>57636</v>
      </c>
      <c r="I775" s="124">
        <v>2340518</v>
      </c>
    </row>
    <row r="776" spans="1:9" s="8" customFormat="1" ht="14.1" customHeight="1" x14ac:dyDescent="0.2">
      <c r="A776" s="35">
        <v>4401</v>
      </c>
      <c r="B776" s="42" t="s">
        <v>449</v>
      </c>
      <c r="C776" s="35">
        <v>3111</v>
      </c>
      <c r="D776" s="29">
        <v>309258</v>
      </c>
      <c r="E776" s="30">
        <v>8000</v>
      </c>
      <c r="F776" s="30">
        <v>107233</v>
      </c>
      <c r="G776" s="30">
        <v>6186</v>
      </c>
      <c r="H776" s="30">
        <v>3734</v>
      </c>
      <c r="I776" s="122">
        <v>434411</v>
      </c>
    </row>
    <row r="777" spans="1:9" s="8" customFormat="1" ht="14.1" customHeight="1" x14ac:dyDescent="0.2">
      <c r="A777" s="35">
        <v>4401</v>
      </c>
      <c r="B777" s="42" t="s">
        <v>449</v>
      </c>
      <c r="C777" s="35">
        <v>3141</v>
      </c>
      <c r="D777" s="29">
        <v>20218</v>
      </c>
      <c r="E777" s="30">
        <v>0</v>
      </c>
      <c r="F777" s="30">
        <v>6834</v>
      </c>
      <c r="G777" s="30">
        <v>404</v>
      </c>
      <c r="H777" s="30">
        <v>209</v>
      </c>
      <c r="I777" s="122">
        <v>27665</v>
      </c>
    </row>
    <row r="778" spans="1:9" s="8" customFormat="1" ht="14.1" customHeight="1" x14ac:dyDescent="0.2">
      <c r="A778" s="31">
        <v>4401</v>
      </c>
      <c r="B778" s="41" t="s">
        <v>450</v>
      </c>
      <c r="C778" s="49"/>
      <c r="D778" s="50">
        <v>329476</v>
      </c>
      <c r="E778" s="51">
        <v>8000</v>
      </c>
      <c r="F778" s="51">
        <v>114067</v>
      </c>
      <c r="G778" s="51">
        <v>6590</v>
      </c>
      <c r="H778" s="51">
        <v>3943</v>
      </c>
      <c r="I778" s="125">
        <v>462076</v>
      </c>
    </row>
    <row r="779" spans="1:9" s="8" customFormat="1" ht="14.1" customHeight="1" x14ac:dyDescent="0.2">
      <c r="A779" s="35">
        <v>4453</v>
      </c>
      <c r="B779" s="42" t="s">
        <v>451</v>
      </c>
      <c r="C779" s="35">
        <v>3113</v>
      </c>
      <c r="D779" s="29">
        <v>1142591</v>
      </c>
      <c r="E779" s="30">
        <v>4000</v>
      </c>
      <c r="F779" s="30">
        <v>380441</v>
      </c>
      <c r="G779" s="30">
        <v>22431</v>
      </c>
      <c r="H779" s="30">
        <v>58916</v>
      </c>
      <c r="I779" s="122">
        <v>1608379</v>
      </c>
    </row>
    <row r="780" spans="1:9" s="8" customFormat="1" ht="14.1" customHeight="1" x14ac:dyDescent="0.2">
      <c r="A780" s="35">
        <v>4453</v>
      </c>
      <c r="B780" s="42" t="s">
        <v>451</v>
      </c>
      <c r="C780" s="35">
        <v>3141</v>
      </c>
      <c r="D780" s="29">
        <v>125577</v>
      </c>
      <c r="E780" s="30">
        <v>0</v>
      </c>
      <c r="F780" s="30">
        <v>42445</v>
      </c>
      <c r="G780" s="30">
        <v>2511</v>
      </c>
      <c r="H780" s="30">
        <v>1389</v>
      </c>
      <c r="I780" s="122">
        <v>171922</v>
      </c>
    </row>
    <row r="781" spans="1:9" s="8" customFormat="1" ht="14.1" customHeight="1" x14ac:dyDescent="0.2">
      <c r="A781" s="35">
        <v>4453</v>
      </c>
      <c r="B781" s="42" t="s">
        <v>451</v>
      </c>
      <c r="C781" s="35">
        <v>3143</v>
      </c>
      <c r="D781" s="29">
        <v>69250</v>
      </c>
      <c r="E781" s="30">
        <v>0</v>
      </c>
      <c r="F781" s="30">
        <v>30514</v>
      </c>
      <c r="G781" s="30">
        <v>1806</v>
      </c>
      <c r="H781" s="30">
        <v>250</v>
      </c>
      <c r="I781" s="122">
        <v>101820</v>
      </c>
    </row>
    <row r="782" spans="1:9" s="8" customFormat="1" ht="14.1" customHeight="1" x14ac:dyDescent="0.2">
      <c r="A782" s="31">
        <v>4453</v>
      </c>
      <c r="B782" s="41" t="s">
        <v>452</v>
      </c>
      <c r="C782" s="49"/>
      <c r="D782" s="38">
        <v>1337418</v>
      </c>
      <c r="E782" s="39">
        <v>4000</v>
      </c>
      <c r="F782" s="39">
        <v>453400</v>
      </c>
      <c r="G782" s="39">
        <v>26748</v>
      </c>
      <c r="H782" s="39">
        <v>60555</v>
      </c>
      <c r="I782" s="124">
        <v>1882121</v>
      </c>
    </row>
    <row r="783" spans="1:9" s="8" customFormat="1" ht="14.1" customHeight="1" x14ac:dyDescent="0.2">
      <c r="A783" s="35">
        <v>4467</v>
      </c>
      <c r="B783" s="42" t="s">
        <v>453</v>
      </c>
      <c r="C783" s="35">
        <v>3111</v>
      </c>
      <c r="D783" s="29">
        <v>861308</v>
      </c>
      <c r="E783" s="30">
        <v>0</v>
      </c>
      <c r="F783" s="30">
        <v>29398</v>
      </c>
      <c r="G783" s="30">
        <v>1740</v>
      </c>
      <c r="H783" s="30">
        <v>15516</v>
      </c>
      <c r="I783" s="122">
        <v>907962</v>
      </c>
    </row>
    <row r="784" spans="1:9" s="8" customFormat="1" ht="14.1" customHeight="1" x14ac:dyDescent="0.2">
      <c r="A784" s="35">
        <v>4467</v>
      </c>
      <c r="B784" s="42" t="s">
        <v>453</v>
      </c>
      <c r="C784" s="35">
        <v>3113</v>
      </c>
      <c r="D784" s="29">
        <v>3335500</v>
      </c>
      <c r="E784" s="30">
        <v>37333</v>
      </c>
      <c r="F784" s="30">
        <v>1428678</v>
      </c>
      <c r="G784" s="30">
        <v>83790</v>
      </c>
      <c r="H784" s="30">
        <v>154316</v>
      </c>
      <c r="I784" s="122">
        <v>5039617</v>
      </c>
    </row>
    <row r="785" spans="1:9" s="8" customFormat="1" ht="14.1" customHeight="1" x14ac:dyDescent="0.2">
      <c r="A785" s="35">
        <v>4467</v>
      </c>
      <c r="B785" s="42" t="s">
        <v>453</v>
      </c>
      <c r="C785" s="35">
        <v>3141</v>
      </c>
      <c r="D785" s="29">
        <v>220822</v>
      </c>
      <c r="E785" s="30">
        <v>0</v>
      </c>
      <c r="F785" s="30">
        <v>74638</v>
      </c>
      <c r="G785" s="30">
        <v>4416</v>
      </c>
      <c r="H785" s="30">
        <v>3786</v>
      </c>
      <c r="I785" s="122">
        <v>303662</v>
      </c>
    </row>
    <row r="786" spans="1:9" s="8" customFormat="1" ht="14.1" customHeight="1" x14ac:dyDescent="0.2">
      <c r="A786" s="35">
        <v>4467</v>
      </c>
      <c r="B786" s="42" t="s">
        <v>453</v>
      </c>
      <c r="C786" s="35">
        <v>3143</v>
      </c>
      <c r="D786" s="29">
        <v>206654</v>
      </c>
      <c r="E786" s="30">
        <v>0</v>
      </c>
      <c r="F786" s="30">
        <v>42911</v>
      </c>
      <c r="G786" s="30">
        <v>2539</v>
      </c>
      <c r="H786" s="30">
        <v>370</v>
      </c>
      <c r="I786" s="122">
        <v>252474</v>
      </c>
    </row>
    <row r="787" spans="1:9" s="8" customFormat="1" ht="14.1" customHeight="1" x14ac:dyDescent="0.2">
      <c r="A787" s="35">
        <v>4467</v>
      </c>
      <c r="B787" s="42" t="s">
        <v>453</v>
      </c>
      <c r="C787" s="35">
        <v>3233</v>
      </c>
      <c r="D787" s="29">
        <v>284805</v>
      </c>
      <c r="E787" s="30">
        <v>-58667</v>
      </c>
      <c r="F787" s="30">
        <v>76435</v>
      </c>
      <c r="G787" s="30">
        <v>5696</v>
      </c>
      <c r="H787" s="30">
        <v>2920</v>
      </c>
      <c r="I787" s="122">
        <v>311189</v>
      </c>
    </row>
    <row r="788" spans="1:9" s="8" customFormat="1" ht="14.1" customHeight="1" x14ac:dyDescent="0.2">
      <c r="A788" s="31">
        <v>4467</v>
      </c>
      <c r="B788" s="41" t="s">
        <v>454</v>
      </c>
      <c r="C788" s="49"/>
      <c r="D788" s="38">
        <v>4909089</v>
      </c>
      <c r="E788" s="39">
        <v>-21334</v>
      </c>
      <c r="F788" s="39">
        <v>1652060</v>
      </c>
      <c r="G788" s="39">
        <v>98181</v>
      </c>
      <c r="H788" s="39">
        <v>176908</v>
      </c>
      <c r="I788" s="124">
        <v>6814904</v>
      </c>
    </row>
    <row r="789" spans="1:9" s="8" customFormat="1" ht="14.1" customHeight="1" x14ac:dyDescent="0.2">
      <c r="A789" s="35">
        <v>4460</v>
      </c>
      <c r="B789" s="42" t="s">
        <v>455</v>
      </c>
      <c r="C789" s="35">
        <v>3111</v>
      </c>
      <c r="D789" s="29">
        <v>584934</v>
      </c>
      <c r="E789" s="30">
        <v>1563</v>
      </c>
      <c r="F789" s="30">
        <v>29398</v>
      </c>
      <c r="G789" s="30">
        <v>1709</v>
      </c>
      <c r="H789" s="30">
        <v>12134</v>
      </c>
      <c r="I789" s="122">
        <v>629738</v>
      </c>
    </row>
    <row r="790" spans="1:9" s="8" customFormat="1" ht="14.1" customHeight="1" x14ac:dyDescent="0.2">
      <c r="A790" s="35">
        <v>4460</v>
      </c>
      <c r="B790" s="42" t="s">
        <v>455</v>
      </c>
      <c r="C790" s="35">
        <v>3113</v>
      </c>
      <c r="D790" s="29">
        <v>2421620</v>
      </c>
      <c r="E790" s="30">
        <v>14096</v>
      </c>
      <c r="F790" s="30">
        <v>1031832</v>
      </c>
      <c r="G790" s="30">
        <v>60772</v>
      </c>
      <c r="H790" s="30">
        <v>167866</v>
      </c>
      <c r="I790" s="122">
        <v>3696186</v>
      </c>
    </row>
    <row r="791" spans="1:9" s="8" customFormat="1" ht="14.1" customHeight="1" x14ac:dyDescent="0.2">
      <c r="A791" s="35">
        <v>4460</v>
      </c>
      <c r="B791" s="42" t="s">
        <v>455</v>
      </c>
      <c r="C791" s="35">
        <v>3141</v>
      </c>
      <c r="D791" s="29">
        <v>315112</v>
      </c>
      <c r="E791" s="30">
        <v>0</v>
      </c>
      <c r="F791" s="30">
        <v>106508</v>
      </c>
      <c r="G791" s="30">
        <v>6303</v>
      </c>
      <c r="H791" s="30">
        <v>4555</v>
      </c>
      <c r="I791" s="122">
        <v>432478</v>
      </c>
    </row>
    <row r="792" spans="1:9" s="8" customFormat="1" ht="14.1" customHeight="1" x14ac:dyDescent="0.2">
      <c r="A792" s="35">
        <v>4460</v>
      </c>
      <c r="B792" s="42" t="s">
        <v>455</v>
      </c>
      <c r="C792" s="35">
        <v>3143</v>
      </c>
      <c r="D792" s="29">
        <v>210773</v>
      </c>
      <c r="E792" s="30">
        <v>0</v>
      </c>
      <c r="F792" s="30">
        <v>31518</v>
      </c>
      <c r="G792" s="30">
        <v>1866</v>
      </c>
      <c r="H792" s="30">
        <v>475</v>
      </c>
      <c r="I792" s="122">
        <v>244632</v>
      </c>
    </row>
    <row r="793" spans="1:9" s="8" customFormat="1" ht="14.1" customHeight="1" x14ac:dyDescent="0.2">
      <c r="A793" s="31">
        <v>4460</v>
      </c>
      <c r="B793" s="41" t="s">
        <v>456</v>
      </c>
      <c r="C793" s="49"/>
      <c r="D793" s="38">
        <v>3532439</v>
      </c>
      <c r="E793" s="39">
        <v>15659</v>
      </c>
      <c r="F793" s="39">
        <v>1199256</v>
      </c>
      <c r="G793" s="39">
        <v>70650</v>
      </c>
      <c r="H793" s="39">
        <v>185030</v>
      </c>
      <c r="I793" s="124">
        <v>5003034</v>
      </c>
    </row>
    <row r="794" spans="1:9" s="8" customFormat="1" ht="14.1" customHeight="1" x14ac:dyDescent="0.2">
      <c r="A794" s="35">
        <v>4472</v>
      </c>
      <c r="B794" s="42" t="s">
        <v>457</v>
      </c>
      <c r="C794" s="35">
        <v>3231</v>
      </c>
      <c r="D794" s="29">
        <v>935223</v>
      </c>
      <c r="E794" s="30">
        <v>5333</v>
      </c>
      <c r="F794" s="30">
        <v>317909</v>
      </c>
      <c r="G794" s="30">
        <v>18704</v>
      </c>
      <c r="H794" s="30">
        <v>5649</v>
      </c>
      <c r="I794" s="122">
        <v>1282818</v>
      </c>
    </row>
    <row r="795" spans="1:9" s="8" customFormat="1" ht="14.1" customHeight="1" x14ac:dyDescent="0.2">
      <c r="A795" s="31">
        <v>4472</v>
      </c>
      <c r="B795" s="41" t="s">
        <v>458</v>
      </c>
      <c r="C795" s="49"/>
      <c r="D795" s="52">
        <v>935223</v>
      </c>
      <c r="E795" s="53">
        <v>5333</v>
      </c>
      <c r="F795" s="53">
        <v>317909</v>
      </c>
      <c r="G795" s="53">
        <v>18704</v>
      </c>
      <c r="H795" s="53">
        <v>5649</v>
      </c>
      <c r="I795" s="126">
        <v>1282818</v>
      </c>
    </row>
    <row r="796" spans="1:9" s="8" customFormat="1" ht="14.1" customHeight="1" x14ac:dyDescent="0.2">
      <c r="A796" s="35">
        <v>4418</v>
      </c>
      <c r="B796" s="42" t="s">
        <v>459</v>
      </c>
      <c r="C796" s="35">
        <v>3111</v>
      </c>
      <c r="D796" s="29">
        <v>223662</v>
      </c>
      <c r="E796" s="30">
        <v>6667</v>
      </c>
      <c r="F796" s="30">
        <v>77852</v>
      </c>
      <c r="G796" s="30">
        <v>4474</v>
      </c>
      <c r="H796" s="30">
        <v>36216</v>
      </c>
      <c r="I796" s="122">
        <v>348871</v>
      </c>
    </row>
    <row r="797" spans="1:9" s="8" customFormat="1" ht="14.1" customHeight="1" x14ac:dyDescent="0.2">
      <c r="A797" s="35">
        <v>4418</v>
      </c>
      <c r="B797" s="42" t="s">
        <v>459</v>
      </c>
      <c r="C797" s="35">
        <v>3141</v>
      </c>
      <c r="D797" s="29">
        <v>32412</v>
      </c>
      <c r="E797" s="30">
        <v>667</v>
      </c>
      <c r="F797" s="30">
        <v>11182</v>
      </c>
      <c r="G797" s="30">
        <v>648</v>
      </c>
      <c r="H797" s="30">
        <v>183</v>
      </c>
      <c r="I797" s="122">
        <v>45092</v>
      </c>
    </row>
    <row r="798" spans="1:9" s="8" customFormat="1" ht="14.1" customHeight="1" x14ac:dyDescent="0.2">
      <c r="A798" s="31">
        <v>4418</v>
      </c>
      <c r="B798" s="41" t="s">
        <v>460</v>
      </c>
      <c r="C798" s="49"/>
      <c r="D798" s="50">
        <v>256074</v>
      </c>
      <c r="E798" s="51">
        <v>7334</v>
      </c>
      <c r="F798" s="51">
        <v>89034</v>
      </c>
      <c r="G798" s="51">
        <v>5122</v>
      </c>
      <c r="H798" s="51">
        <v>36399</v>
      </c>
      <c r="I798" s="125">
        <v>393963</v>
      </c>
    </row>
    <row r="799" spans="1:9" s="8" customFormat="1" ht="14.1" customHeight="1" x14ac:dyDescent="0.2">
      <c r="A799" s="35">
        <v>4432</v>
      </c>
      <c r="B799" s="42" t="s">
        <v>461</v>
      </c>
      <c r="C799" s="35">
        <v>3111</v>
      </c>
      <c r="D799" s="29">
        <v>151486</v>
      </c>
      <c r="E799" s="30">
        <v>0</v>
      </c>
      <c r="F799" s="30">
        <v>29398</v>
      </c>
      <c r="G799" s="30">
        <v>1740</v>
      </c>
      <c r="H799" s="30">
        <v>2916</v>
      </c>
      <c r="I799" s="122">
        <v>185540</v>
      </c>
    </row>
    <row r="800" spans="1:9" s="8" customFormat="1" ht="14.1" customHeight="1" x14ac:dyDescent="0.2">
      <c r="A800" s="35">
        <v>4432</v>
      </c>
      <c r="B800" s="42" t="s">
        <v>461</v>
      </c>
      <c r="C800" s="35">
        <v>3117</v>
      </c>
      <c r="D800" s="54">
        <v>413654</v>
      </c>
      <c r="E800" s="116">
        <v>0</v>
      </c>
      <c r="F800" s="116">
        <v>153809</v>
      </c>
      <c r="G800" s="116">
        <v>9103</v>
      </c>
      <c r="H800" s="116">
        <v>58160</v>
      </c>
      <c r="I800" s="122">
        <v>634726</v>
      </c>
    </row>
    <row r="801" spans="1:9" s="8" customFormat="1" ht="14.1" customHeight="1" x14ac:dyDescent="0.2">
      <c r="A801" s="35">
        <v>4432</v>
      </c>
      <c r="B801" s="42" t="s">
        <v>461</v>
      </c>
      <c r="C801" s="35">
        <v>3141</v>
      </c>
      <c r="D801" s="29">
        <v>69622</v>
      </c>
      <c r="E801" s="30">
        <v>0</v>
      </c>
      <c r="F801" s="30">
        <v>23534</v>
      </c>
      <c r="G801" s="30">
        <v>1394</v>
      </c>
      <c r="H801" s="30">
        <v>464</v>
      </c>
      <c r="I801" s="122">
        <v>95014</v>
      </c>
    </row>
    <row r="802" spans="1:9" s="8" customFormat="1" ht="14.1" customHeight="1" x14ac:dyDescent="0.2">
      <c r="A802" s="35">
        <v>4432</v>
      </c>
      <c r="B802" s="42" t="s">
        <v>461</v>
      </c>
      <c r="C802" s="35">
        <v>3143</v>
      </c>
      <c r="D802" s="29">
        <v>65129</v>
      </c>
      <c r="E802" s="30">
        <v>0</v>
      </c>
      <c r="F802" s="30">
        <v>29823</v>
      </c>
      <c r="G802" s="30">
        <v>1766</v>
      </c>
      <c r="H802" s="30">
        <v>95</v>
      </c>
      <c r="I802" s="122">
        <v>96813</v>
      </c>
    </row>
    <row r="803" spans="1:9" s="8" customFormat="1" ht="14.1" customHeight="1" x14ac:dyDescent="0.2">
      <c r="A803" s="31">
        <v>4432</v>
      </c>
      <c r="B803" s="41" t="s">
        <v>462</v>
      </c>
      <c r="C803" s="49"/>
      <c r="D803" s="38">
        <v>699891</v>
      </c>
      <c r="E803" s="39">
        <v>0</v>
      </c>
      <c r="F803" s="39">
        <v>236564</v>
      </c>
      <c r="G803" s="39">
        <v>14003</v>
      </c>
      <c r="H803" s="39">
        <v>61635</v>
      </c>
      <c r="I803" s="124">
        <v>1012093</v>
      </c>
    </row>
    <row r="804" spans="1:9" s="8" customFormat="1" ht="14.1" customHeight="1" x14ac:dyDescent="0.2">
      <c r="A804" s="35">
        <v>4459</v>
      </c>
      <c r="B804" s="42" t="s">
        <v>463</v>
      </c>
      <c r="C804" s="35">
        <v>3111</v>
      </c>
      <c r="D804" s="29">
        <v>269336</v>
      </c>
      <c r="E804" s="30">
        <v>0</v>
      </c>
      <c r="F804" s="30">
        <v>29398</v>
      </c>
      <c r="G804" s="30">
        <v>1740</v>
      </c>
      <c r="H804" s="30">
        <v>4900</v>
      </c>
      <c r="I804" s="122">
        <v>305374</v>
      </c>
    </row>
    <row r="805" spans="1:9" s="8" customFormat="1" ht="14.1" customHeight="1" x14ac:dyDescent="0.2">
      <c r="A805" s="35">
        <v>4459</v>
      </c>
      <c r="B805" s="42" t="s">
        <v>463</v>
      </c>
      <c r="C805" s="35">
        <v>3113</v>
      </c>
      <c r="D805" s="29">
        <v>1264757</v>
      </c>
      <c r="E805" s="30">
        <v>0</v>
      </c>
      <c r="F805" s="30">
        <v>494923</v>
      </c>
      <c r="G805" s="30">
        <v>29286</v>
      </c>
      <c r="H805" s="30">
        <v>42734</v>
      </c>
      <c r="I805" s="122">
        <v>1831700</v>
      </c>
    </row>
    <row r="806" spans="1:9" s="8" customFormat="1" ht="14.1" customHeight="1" x14ac:dyDescent="0.2">
      <c r="A806" s="35">
        <v>4459</v>
      </c>
      <c r="B806" s="42" t="s">
        <v>463</v>
      </c>
      <c r="C806" s="35">
        <v>3141</v>
      </c>
      <c r="D806" s="29">
        <v>120860</v>
      </c>
      <c r="E806" s="30">
        <v>0</v>
      </c>
      <c r="F806" s="30">
        <v>40851</v>
      </c>
      <c r="G806" s="30">
        <v>2417</v>
      </c>
      <c r="H806" s="30">
        <v>1160</v>
      </c>
      <c r="I806" s="122">
        <v>165288</v>
      </c>
    </row>
    <row r="807" spans="1:9" s="8" customFormat="1" ht="14.1" customHeight="1" x14ac:dyDescent="0.2">
      <c r="A807" s="37">
        <v>4459</v>
      </c>
      <c r="B807" s="42" t="s">
        <v>463</v>
      </c>
      <c r="C807" s="35">
        <v>3143</v>
      </c>
      <c r="D807" s="29">
        <v>106443</v>
      </c>
      <c r="E807" s="30">
        <v>0</v>
      </c>
      <c r="F807" s="30">
        <v>30179</v>
      </c>
      <c r="G807" s="30">
        <v>1786</v>
      </c>
      <c r="H807" s="30">
        <v>175</v>
      </c>
      <c r="I807" s="122">
        <v>138583</v>
      </c>
    </row>
    <row r="808" spans="1:9" s="8" customFormat="1" ht="14.1" customHeight="1" x14ac:dyDescent="0.2">
      <c r="A808" s="31">
        <v>4459</v>
      </c>
      <c r="B808" s="41" t="s">
        <v>464</v>
      </c>
      <c r="C808" s="49"/>
      <c r="D808" s="38">
        <v>1761396</v>
      </c>
      <c r="E808" s="39">
        <v>0</v>
      </c>
      <c r="F808" s="39">
        <v>595351</v>
      </c>
      <c r="G808" s="39">
        <v>35229</v>
      </c>
      <c r="H808" s="39">
        <v>48969</v>
      </c>
      <c r="I808" s="124">
        <v>2440945</v>
      </c>
    </row>
    <row r="809" spans="1:9" s="8" customFormat="1" ht="14.1" customHeight="1" x14ac:dyDescent="0.2">
      <c r="A809" s="35">
        <v>4424</v>
      </c>
      <c r="B809" s="42" t="s">
        <v>465</v>
      </c>
      <c r="C809" s="35">
        <v>3111</v>
      </c>
      <c r="D809" s="29">
        <v>394726</v>
      </c>
      <c r="E809" s="30">
        <v>0</v>
      </c>
      <c r="F809" s="30">
        <v>133418</v>
      </c>
      <c r="G809" s="30">
        <v>7894</v>
      </c>
      <c r="H809" s="30">
        <v>6400</v>
      </c>
      <c r="I809" s="122">
        <v>542438</v>
      </c>
    </row>
    <row r="810" spans="1:9" s="8" customFormat="1" ht="14.1" customHeight="1" x14ac:dyDescent="0.2">
      <c r="A810" s="35">
        <v>4424</v>
      </c>
      <c r="B810" s="42" t="s">
        <v>465</v>
      </c>
      <c r="C810" s="35">
        <v>3141</v>
      </c>
      <c r="D810" s="29">
        <v>100360</v>
      </c>
      <c r="E810" s="30">
        <v>0</v>
      </c>
      <c r="F810" s="30">
        <v>33922</v>
      </c>
      <c r="G810" s="30">
        <v>2007</v>
      </c>
      <c r="H810" s="30">
        <v>763</v>
      </c>
      <c r="I810" s="122">
        <v>137052</v>
      </c>
    </row>
    <row r="811" spans="1:9" s="8" customFormat="1" ht="14.1" customHeight="1" x14ac:dyDescent="0.2">
      <c r="A811" s="31">
        <v>4424</v>
      </c>
      <c r="B811" s="41" t="s">
        <v>466</v>
      </c>
      <c r="C811" s="49"/>
      <c r="D811" s="50">
        <v>495086</v>
      </c>
      <c r="E811" s="51">
        <v>0</v>
      </c>
      <c r="F811" s="51">
        <v>167340</v>
      </c>
      <c r="G811" s="51">
        <v>9901</v>
      </c>
      <c r="H811" s="51">
        <v>7163</v>
      </c>
      <c r="I811" s="125">
        <v>679490</v>
      </c>
    </row>
    <row r="812" spans="1:9" s="8" customFormat="1" ht="14.1" customHeight="1" x14ac:dyDescent="0.2">
      <c r="A812" s="35">
        <v>4489</v>
      </c>
      <c r="B812" s="42" t="s">
        <v>467</v>
      </c>
      <c r="C812" s="35">
        <v>3111</v>
      </c>
      <c r="D812" s="29">
        <v>296500</v>
      </c>
      <c r="E812" s="30">
        <v>0</v>
      </c>
      <c r="F812" s="30">
        <v>29398</v>
      </c>
      <c r="G812" s="30">
        <v>1740</v>
      </c>
      <c r="H812" s="30">
        <v>5600</v>
      </c>
      <c r="I812" s="122">
        <v>333238</v>
      </c>
    </row>
    <row r="813" spans="1:9" s="8" customFormat="1" ht="14.1" customHeight="1" x14ac:dyDescent="0.2">
      <c r="A813" s="35">
        <v>4489</v>
      </c>
      <c r="B813" s="42" t="s">
        <v>467</v>
      </c>
      <c r="C813" s="35">
        <v>3117</v>
      </c>
      <c r="D813" s="29">
        <v>471215</v>
      </c>
      <c r="E813" s="30">
        <v>5333</v>
      </c>
      <c r="F813" s="30">
        <v>229436</v>
      </c>
      <c r="G813" s="30">
        <v>13470</v>
      </c>
      <c r="H813" s="30">
        <v>23375</v>
      </c>
      <c r="I813" s="122">
        <v>742829</v>
      </c>
    </row>
    <row r="814" spans="1:9" s="8" customFormat="1" ht="14.1" customHeight="1" x14ac:dyDescent="0.2">
      <c r="A814" s="35">
        <v>4489</v>
      </c>
      <c r="B814" s="42" t="s">
        <v>467</v>
      </c>
      <c r="C814" s="35">
        <v>3141</v>
      </c>
      <c r="D814" s="29">
        <v>90012</v>
      </c>
      <c r="E814" s="30">
        <v>10667</v>
      </c>
      <c r="F814" s="30">
        <v>34030</v>
      </c>
      <c r="G814" s="30">
        <v>1800</v>
      </c>
      <c r="H814" s="30">
        <v>803</v>
      </c>
      <c r="I814" s="122">
        <v>137312</v>
      </c>
    </row>
    <row r="815" spans="1:9" s="8" customFormat="1" ht="14.1" customHeight="1" x14ac:dyDescent="0.2">
      <c r="A815" s="35">
        <v>4489</v>
      </c>
      <c r="B815" s="42" t="s">
        <v>467</v>
      </c>
      <c r="C815" s="35">
        <v>3143</v>
      </c>
      <c r="D815" s="29">
        <v>81432</v>
      </c>
      <c r="E815" s="30">
        <v>0</v>
      </c>
      <c r="F815" s="30">
        <v>29978</v>
      </c>
      <c r="G815" s="30">
        <v>1774</v>
      </c>
      <c r="H815" s="30">
        <v>130</v>
      </c>
      <c r="I815" s="122">
        <v>113314</v>
      </c>
    </row>
    <row r="816" spans="1:9" s="8" customFormat="1" ht="14.1" customHeight="1" x14ac:dyDescent="0.2">
      <c r="A816" s="31">
        <v>4489</v>
      </c>
      <c r="B816" s="41" t="s">
        <v>468</v>
      </c>
      <c r="C816" s="49"/>
      <c r="D816" s="38">
        <v>939159</v>
      </c>
      <c r="E816" s="39">
        <v>16000</v>
      </c>
      <c r="F816" s="39">
        <v>322842</v>
      </c>
      <c r="G816" s="39">
        <v>18784</v>
      </c>
      <c r="H816" s="39">
        <v>29908</v>
      </c>
      <c r="I816" s="124">
        <v>1326693</v>
      </c>
    </row>
    <row r="817" spans="1:9" s="8" customFormat="1" ht="14.1" customHeight="1" x14ac:dyDescent="0.2">
      <c r="A817" s="35">
        <v>4426</v>
      </c>
      <c r="B817" s="42" t="s">
        <v>469</v>
      </c>
      <c r="C817" s="35">
        <v>3111</v>
      </c>
      <c r="D817" s="29">
        <v>294431</v>
      </c>
      <c r="E817" s="30">
        <v>0</v>
      </c>
      <c r="F817" s="30">
        <v>99518</v>
      </c>
      <c r="G817" s="30">
        <v>5890</v>
      </c>
      <c r="H817" s="30">
        <v>35836</v>
      </c>
      <c r="I817" s="122">
        <v>435675</v>
      </c>
    </row>
    <row r="818" spans="1:9" s="8" customFormat="1" ht="14.1" customHeight="1" x14ac:dyDescent="0.2">
      <c r="A818" s="35">
        <v>4426</v>
      </c>
      <c r="B818" s="42" t="s">
        <v>469</v>
      </c>
      <c r="C818" s="35">
        <v>3141</v>
      </c>
      <c r="D818" s="29">
        <v>50546</v>
      </c>
      <c r="E818" s="30">
        <v>0</v>
      </c>
      <c r="F818" s="30">
        <v>17084</v>
      </c>
      <c r="G818" s="30">
        <v>1012</v>
      </c>
      <c r="H818" s="30">
        <v>319</v>
      </c>
      <c r="I818" s="122">
        <v>68961</v>
      </c>
    </row>
    <row r="819" spans="1:9" s="8" customFormat="1" ht="14.1" customHeight="1" x14ac:dyDescent="0.2">
      <c r="A819" s="31">
        <v>4426</v>
      </c>
      <c r="B819" s="41" t="s">
        <v>470</v>
      </c>
      <c r="C819" s="49"/>
      <c r="D819" s="38">
        <v>344977</v>
      </c>
      <c r="E819" s="39">
        <v>0</v>
      </c>
      <c r="F819" s="39">
        <v>116602</v>
      </c>
      <c r="G819" s="39">
        <v>6902</v>
      </c>
      <c r="H819" s="39">
        <v>36155</v>
      </c>
      <c r="I819" s="124">
        <v>504636</v>
      </c>
    </row>
    <row r="820" spans="1:9" s="8" customFormat="1" ht="14.1" customHeight="1" x14ac:dyDescent="0.2">
      <c r="A820" s="35">
        <v>4461</v>
      </c>
      <c r="B820" s="42" t="s">
        <v>471</v>
      </c>
      <c r="C820" s="35">
        <v>3111</v>
      </c>
      <c r="D820" s="29">
        <v>864865</v>
      </c>
      <c r="E820" s="30">
        <v>0</v>
      </c>
      <c r="F820" s="30">
        <v>30800</v>
      </c>
      <c r="G820" s="30">
        <v>1823</v>
      </c>
      <c r="H820" s="30">
        <v>16800</v>
      </c>
      <c r="I820" s="122">
        <v>914288</v>
      </c>
    </row>
    <row r="821" spans="1:9" s="8" customFormat="1" ht="14.1" customHeight="1" x14ac:dyDescent="0.2">
      <c r="A821" s="35">
        <v>4461</v>
      </c>
      <c r="B821" s="42" t="s">
        <v>471</v>
      </c>
      <c r="C821" s="35">
        <v>3113</v>
      </c>
      <c r="D821" s="29">
        <v>2258380</v>
      </c>
      <c r="E821" s="30">
        <v>15467</v>
      </c>
      <c r="F821" s="30">
        <v>1066408</v>
      </c>
      <c r="G821" s="30">
        <v>62791</v>
      </c>
      <c r="H821" s="30">
        <v>306250</v>
      </c>
      <c r="I821" s="122">
        <v>3709296</v>
      </c>
    </row>
    <row r="822" spans="1:9" s="8" customFormat="1" ht="14.1" customHeight="1" x14ac:dyDescent="0.2">
      <c r="A822" s="35">
        <v>4461</v>
      </c>
      <c r="B822" s="42" t="s">
        <v>471</v>
      </c>
      <c r="C822" s="35">
        <v>3141</v>
      </c>
      <c r="D822" s="29">
        <v>290910</v>
      </c>
      <c r="E822" s="30">
        <v>0</v>
      </c>
      <c r="F822" s="30">
        <v>98329</v>
      </c>
      <c r="G822" s="30">
        <v>5818</v>
      </c>
      <c r="H822" s="30">
        <v>4057</v>
      </c>
      <c r="I822" s="122">
        <v>399114</v>
      </c>
    </row>
    <row r="823" spans="1:9" s="8" customFormat="1" ht="14.1" customHeight="1" x14ac:dyDescent="0.2">
      <c r="A823" s="37">
        <v>4461</v>
      </c>
      <c r="B823" s="42" t="s">
        <v>471</v>
      </c>
      <c r="C823" s="35">
        <v>3143</v>
      </c>
      <c r="D823" s="29">
        <v>185175</v>
      </c>
      <c r="E823" s="30">
        <v>16400</v>
      </c>
      <c r="F823" s="30">
        <v>31808</v>
      </c>
      <c r="G823" s="30">
        <v>1554</v>
      </c>
      <c r="H823" s="30">
        <v>540</v>
      </c>
      <c r="I823" s="122">
        <v>235477</v>
      </c>
    </row>
    <row r="824" spans="1:9" s="8" customFormat="1" ht="14.1" customHeight="1" x14ac:dyDescent="0.2">
      <c r="A824" s="31">
        <v>4461</v>
      </c>
      <c r="B824" s="41" t="s">
        <v>472</v>
      </c>
      <c r="C824" s="49"/>
      <c r="D824" s="38">
        <v>3599330</v>
      </c>
      <c r="E824" s="39">
        <v>31867</v>
      </c>
      <c r="F824" s="39">
        <v>1227345</v>
      </c>
      <c r="G824" s="39">
        <v>71986</v>
      </c>
      <c r="H824" s="39">
        <v>327647</v>
      </c>
      <c r="I824" s="124">
        <v>5258175</v>
      </c>
    </row>
    <row r="825" spans="1:9" s="8" customFormat="1" ht="14.1" customHeight="1" x14ac:dyDescent="0.2">
      <c r="A825" s="35">
        <v>4427</v>
      </c>
      <c r="B825" s="42" t="s">
        <v>473</v>
      </c>
      <c r="C825" s="35">
        <v>3111</v>
      </c>
      <c r="D825" s="29">
        <v>288006</v>
      </c>
      <c r="E825" s="30">
        <v>4000</v>
      </c>
      <c r="F825" s="30">
        <v>98698</v>
      </c>
      <c r="G825" s="30">
        <v>5760</v>
      </c>
      <c r="H825" s="30">
        <v>3266</v>
      </c>
      <c r="I825" s="122">
        <v>399730</v>
      </c>
    </row>
    <row r="826" spans="1:9" s="8" customFormat="1" ht="14.1" customHeight="1" x14ac:dyDescent="0.2">
      <c r="A826" s="35">
        <v>4427</v>
      </c>
      <c r="B826" s="42" t="s">
        <v>473</v>
      </c>
      <c r="C826" s="35">
        <v>3141</v>
      </c>
      <c r="D826" s="29">
        <v>38545</v>
      </c>
      <c r="E826" s="30">
        <v>2667</v>
      </c>
      <c r="F826" s="30">
        <v>13930</v>
      </c>
      <c r="G826" s="30">
        <v>770</v>
      </c>
      <c r="H826" s="30">
        <v>270</v>
      </c>
      <c r="I826" s="122">
        <v>56182</v>
      </c>
    </row>
    <row r="827" spans="1:9" s="8" customFormat="1" ht="14.1" customHeight="1" x14ac:dyDescent="0.2">
      <c r="A827" s="31">
        <v>4427</v>
      </c>
      <c r="B827" s="41" t="s">
        <v>474</v>
      </c>
      <c r="C827" s="49"/>
      <c r="D827" s="50">
        <v>326551</v>
      </c>
      <c r="E827" s="51">
        <v>6667</v>
      </c>
      <c r="F827" s="51">
        <v>112628</v>
      </c>
      <c r="G827" s="51">
        <v>6530</v>
      </c>
      <c r="H827" s="51">
        <v>3536</v>
      </c>
      <c r="I827" s="125">
        <v>455912</v>
      </c>
    </row>
    <row r="828" spans="1:9" s="8" customFormat="1" ht="14.1" customHeight="1" x14ac:dyDescent="0.2">
      <c r="A828" s="35">
        <v>4462</v>
      </c>
      <c r="B828" s="42" t="s">
        <v>475</v>
      </c>
      <c r="C828" s="35">
        <v>3117</v>
      </c>
      <c r="D828" s="29">
        <v>50777</v>
      </c>
      <c r="E828" s="30">
        <v>4986</v>
      </c>
      <c r="F828" s="30">
        <v>8207</v>
      </c>
      <c r="G828" s="30">
        <v>386</v>
      </c>
      <c r="H828" s="30">
        <v>8500</v>
      </c>
      <c r="I828" s="122">
        <v>72856</v>
      </c>
    </row>
    <row r="829" spans="1:9" s="8" customFormat="1" ht="14.1" customHeight="1" x14ac:dyDescent="0.2">
      <c r="A829" s="35">
        <v>4462</v>
      </c>
      <c r="B829" s="42" t="s">
        <v>475</v>
      </c>
      <c r="C829" s="35">
        <v>3141</v>
      </c>
      <c r="D829" s="29">
        <v>438</v>
      </c>
      <c r="E829" s="30">
        <v>0</v>
      </c>
      <c r="F829" s="30">
        <v>149</v>
      </c>
      <c r="G829" s="30">
        <v>9</v>
      </c>
      <c r="H829" s="30">
        <v>107</v>
      </c>
      <c r="I829" s="122">
        <v>703</v>
      </c>
    </row>
    <row r="830" spans="1:9" s="8" customFormat="1" ht="14.1" customHeight="1" x14ac:dyDescent="0.2">
      <c r="A830" s="35">
        <v>4462</v>
      </c>
      <c r="B830" s="42" t="s">
        <v>475</v>
      </c>
      <c r="C830" s="35">
        <v>3143</v>
      </c>
      <c r="D830" s="29">
        <v>56620</v>
      </c>
      <c r="E830" s="30">
        <v>0</v>
      </c>
      <c r="F830" s="30">
        <v>29778</v>
      </c>
      <c r="G830" s="30">
        <v>1762</v>
      </c>
      <c r="H830" s="30">
        <v>85</v>
      </c>
      <c r="I830" s="122">
        <v>88245</v>
      </c>
    </row>
    <row r="831" spans="1:9" s="8" customFormat="1" ht="14.1" customHeight="1" x14ac:dyDescent="0.2">
      <c r="A831" s="31">
        <v>4462</v>
      </c>
      <c r="B831" s="41" t="s">
        <v>476</v>
      </c>
      <c r="C831" s="49"/>
      <c r="D831" s="38">
        <v>107835</v>
      </c>
      <c r="E831" s="39">
        <v>4986</v>
      </c>
      <c r="F831" s="39">
        <v>38134</v>
      </c>
      <c r="G831" s="39">
        <v>2157</v>
      </c>
      <c r="H831" s="39">
        <v>8692</v>
      </c>
      <c r="I831" s="124">
        <v>161804</v>
      </c>
    </row>
    <row r="832" spans="1:9" s="8" customFormat="1" ht="14.1" customHeight="1" x14ac:dyDescent="0.2">
      <c r="A832" s="35">
        <v>4490</v>
      </c>
      <c r="B832" s="42" t="s">
        <v>477</v>
      </c>
      <c r="C832" s="35">
        <v>3111</v>
      </c>
      <c r="D832" s="29">
        <v>117503</v>
      </c>
      <c r="E832" s="30">
        <v>-1333</v>
      </c>
      <c r="F832" s="30">
        <v>29398</v>
      </c>
      <c r="G832" s="30">
        <v>1767</v>
      </c>
      <c r="H832" s="30">
        <v>1750</v>
      </c>
      <c r="I832" s="122">
        <v>149085</v>
      </c>
    </row>
    <row r="833" spans="1:9" s="8" customFormat="1" ht="14.1" customHeight="1" x14ac:dyDescent="0.2">
      <c r="A833" s="35">
        <v>4490</v>
      </c>
      <c r="B833" s="42" t="s">
        <v>477</v>
      </c>
      <c r="C833" s="35">
        <v>3117</v>
      </c>
      <c r="D833" s="29">
        <v>239293</v>
      </c>
      <c r="E833" s="30">
        <v>-267</v>
      </c>
      <c r="F833" s="30">
        <v>81944</v>
      </c>
      <c r="G833" s="30">
        <v>4854</v>
      </c>
      <c r="H833" s="30">
        <v>8000</v>
      </c>
      <c r="I833" s="122">
        <v>333824</v>
      </c>
    </row>
    <row r="834" spans="1:9" s="8" customFormat="1" ht="14.1" customHeight="1" x14ac:dyDescent="0.2">
      <c r="A834" s="35">
        <v>4490</v>
      </c>
      <c r="B834" s="42" t="s">
        <v>477</v>
      </c>
      <c r="C834" s="35">
        <v>3141</v>
      </c>
      <c r="D834" s="29">
        <v>44901</v>
      </c>
      <c r="E834" s="30">
        <v>0</v>
      </c>
      <c r="F834" s="30">
        <v>15178</v>
      </c>
      <c r="G834" s="30">
        <v>898</v>
      </c>
      <c r="H834" s="30">
        <v>299</v>
      </c>
      <c r="I834" s="122">
        <v>61276</v>
      </c>
    </row>
    <row r="835" spans="1:9" s="8" customFormat="1" ht="14.1" customHeight="1" x14ac:dyDescent="0.2">
      <c r="A835" s="35">
        <v>4490</v>
      </c>
      <c r="B835" s="42" t="s">
        <v>477</v>
      </c>
      <c r="C835" s="35">
        <v>3143</v>
      </c>
      <c r="D835" s="29">
        <v>62257</v>
      </c>
      <c r="E835" s="30">
        <v>0</v>
      </c>
      <c r="F835" s="30">
        <v>29757</v>
      </c>
      <c r="G835" s="30">
        <v>1762</v>
      </c>
      <c r="H835" s="30">
        <v>80</v>
      </c>
      <c r="I835" s="122">
        <v>93856</v>
      </c>
    </row>
    <row r="836" spans="1:9" s="8" customFormat="1" ht="14.1" customHeight="1" x14ac:dyDescent="0.2">
      <c r="A836" s="31">
        <v>4490</v>
      </c>
      <c r="B836" s="41" t="s">
        <v>478</v>
      </c>
      <c r="C836" s="49"/>
      <c r="D836" s="38">
        <v>463954</v>
      </c>
      <c r="E836" s="39">
        <v>-1600</v>
      </c>
      <c r="F836" s="39">
        <v>156277</v>
      </c>
      <c r="G836" s="39">
        <v>9281</v>
      </c>
      <c r="H836" s="39">
        <v>10129</v>
      </c>
      <c r="I836" s="124">
        <v>638041</v>
      </c>
    </row>
    <row r="837" spans="1:9" s="8" customFormat="1" ht="14.1" customHeight="1" x14ac:dyDescent="0.2">
      <c r="A837" s="35">
        <v>4491</v>
      </c>
      <c r="B837" s="42" t="s">
        <v>479</v>
      </c>
      <c r="C837" s="35">
        <v>3111</v>
      </c>
      <c r="D837" s="29">
        <v>155274</v>
      </c>
      <c r="E837" s="30">
        <v>-1733</v>
      </c>
      <c r="F837" s="30">
        <v>29398</v>
      </c>
      <c r="G837" s="30">
        <v>1775</v>
      </c>
      <c r="H837" s="30">
        <v>3034</v>
      </c>
      <c r="I837" s="122">
        <v>187748</v>
      </c>
    </row>
    <row r="838" spans="1:9" s="8" customFormat="1" ht="14.1" customHeight="1" x14ac:dyDescent="0.2">
      <c r="A838" s="35">
        <v>4491</v>
      </c>
      <c r="B838" s="42" t="s">
        <v>479</v>
      </c>
      <c r="C838" s="35">
        <v>3117</v>
      </c>
      <c r="D838" s="29">
        <v>347422</v>
      </c>
      <c r="E838" s="30">
        <v>-1733</v>
      </c>
      <c r="F838" s="30">
        <v>131228</v>
      </c>
      <c r="G838" s="30">
        <v>7800</v>
      </c>
      <c r="H838" s="30">
        <v>19000</v>
      </c>
      <c r="I838" s="122">
        <v>503717</v>
      </c>
    </row>
    <row r="839" spans="1:9" s="8" customFormat="1" ht="14.1" customHeight="1" x14ac:dyDescent="0.2">
      <c r="A839" s="35">
        <v>4491</v>
      </c>
      <c r="B839" s="42" t="s">
        <v>479</v>
      </c>
      <c r="C839" s="35">
        <v>3141</v>
      </c>
      <c r="D839" s="29">
        <v>75355</v>
      </c>
      <c r="E839" s="30">
        <v>-1733</v>
      </c>
      <c r="F839" s="30">
        <v>24884</v>
      </c>
      <c r="G839" s="30">
        <v>1507</v>
      </c>
      <c r="H839" s="30">
        <v>748</v>
      </c>
      <c r="I839" s="122">
        <v>100761</v>
      </c>
    </row>
    <row r="840" spans="1:9" s="8" customFormat="1" ht="14.1" customHeight="1" x14ac:dyDescent="0.2">
      <c r="A840" s="37">
        <v>4491</v>
      </c>
      <c r="B840" s="42" t="s">
        <v>479</v>
      </c>
      <c r="C840" s="35">
        <v>3143</v>
      </c>
      <c r="D840" s="29">
        <v>64894</v>
      </c>
      <c r="E840" s="30">
        <v>0</v>
      </c>
      <c r="F840" s="30">
        <v>30046</v>
      </c>
      <c r="G840" s="30">
        <v>1778</v>
      </c>
      <c r="H840" s="30">
        <v>145</v>
      </c>
      <c r="I840" s="122">
        <v>96863</v>
      </c>
    </row>
    <row r="841" spans="1:9" s="8" customFormat="1" ht="14.1" customHeight="1" x14ac:dyDescent="0.2">
      <c r="A841" s="31">
        <v>4491</v>
      </c>
      <c r="B841" s="41" t="s">
        <v>480</v>
      </c>
      <c r="C841" s="49"/>
      <c r="D841" s="38">
        <v>642945</v>
      </c>
      <c r="E841" s="39">
        <v>-5199</v>
      </c>
      <c r="F841" s="39">
        <v>215556</v>
      </c>
      <c r="G841" s="39">
        <v>12860</v>
      </c>
      <c r="H841" s="39">
        <v>22927</v>
      </c>
      <c r="I841" s="124">
        <v>889089</v>
      </c>
    </row>
    <row r="842" spans="1:9" s="8" customFormat="1" ht="14.1" customHeight="1" x14ac:dyDescent="0.2">
      <c r="A842" s="35">
        <v>4465</v>
      </c>
      <c r="B842" s="42" t="s">
        <v>481</v>
      </c>
      <c r="C842" s="35">
        <v>3111</v>
      </c>
      <c r="D842" s="29">
        <v>526250</v>
      </c>
      <c r="E842" s="30">
        <v>16657</v>
      </c>
      <c r="F842" s="30">
        <v>29398</v>
      </c>
      <c r="G842" s="30">
        <v>1407</v>
      </c>
      <c r="H842" s="30">
        <v>10150</v>
      </c>
      <c r="I842" s="122">
        <v>583862</v>
      </c>
    </row>
    <row r="843" spans="1:9" s="8" customFormat="1" ht="14.1" customHeight="1" x14ac:dyDescent="0.2">
      <c r="A843" s="35">
        <v>4465</v>
      </c>
      <c r="B843" s="42" t="s">
        <v>481</v>
      </c>
      <c r="C843" s="35">
        <v>3113</v>
      </c>
      <c r="D843" s="29">
        <v>2315331</v>
      </c>
      <c r="E843" s="30">
        <v>5512</v>
      </c>
      <c r="F843" s="30">
        <v>960491</v>
      </c>
      <c r="G843" s="30">
        <v>56723</v>
      </c>
      <c r="H843" s="30">
        <v>132675</v>
      </c>
      <c r="I843" s="122">
        <v>3470732</v>
      </c>
    </row>
    <row r="844" spans="1:9" s="8" customFormat="1" ht="14.1" customHeight="1" x14ac:dyDescent="0.2">
      <c r="A844" s="35">
        <v>4465</v>
      </c>
      <c r="B844" s="42" t="s">
        <v>481</v>
      </c>
      <c r="C844" s="35">
        <v>3141</v>
      </c>
      <c r="D844" s="29">
        <v>257542</v>
      </c>
      <c r="E844" s="30">
        <v>-13333</v>
      </c>
      <c r="F844" s="30">
        <v>82543</v>
      </c>
      <c r="G844" s="30">
        <v>5150</v>
      </c>
      <c r="H844" s="30">
        <v>3470</v>
      </c>
      <c r="I844" s="122">
        <v>335372</v>
      </c>
    </row>
    <row r="845" spans="1:9" s="8" customFormat="1" ht="14.1" customHeight="1" x14ac:dyDescent="0.2">
      <c r="A845" s="35">
        <v>4465</v>
      </c>
      <c r="B845" s="42" t="s">
        <v>481</v>
      </c>
      <c r="C845" s="35">
        <v>3143</v>
      </c>
      <c r="D845" s="29">
        <v>192954</v>
      </c>
      <c r="E845" s="30">
        <v>-30959</v>
      </c>
      <c r="F845" s="30">
        <v>32811</v>
      </c>
      <c r="G845" s="30">
        <v>2561</v>
      </c>
      <c r="H845" s="30">
        <v>435</v>
      </c>
      <c r="I845" s="122">
        <v>197802</v>
      </c>
    </row>
    <row r="846" spans="1:9" s="8" customFormat="1" ht="14.1" customHeight="1" x14ac:dyDescent="0.2">
      <c r="A846" s="31">
        <v>4465</v>
      </c>
      <c r="B846" s="41" t="s">
        <v>482</v>
      </c>
      <c r="C846" s="49"/>
      <c r="D846" s="38">
        <v>3292077</v>
      </c>
      <c r="E846" s="39">
        <v>-22123</v>
      </c>
      <c r="F846" s="39">
        <v>1105243</v>
      </c>
      <c r="G846" s="39">
        <v>65841</v>
      </c>
      <c r="H846" s="39">
        <v>146730</v>
      </c>
      <c r="I846" s="124">
        <v>4587768</v>
      </c>
    </row>
    <row r="847" spans="1:9" s="8" customFormat="1" ht="14.1" customHeight="1" x14ac:dyDescent="0.2">
      <c r="A847" s="35">
        <v>4466</v>
      </c>
      <c r="B847" s="42" t="s">
        <v>483</v>
      </c>
      <c r="C847" s="35">
        <v>3111</v>
      </c>
      <c r="D847" s="29">
        <v>430112</v>
      </c>
      <c r="E847" s="30">
        <v>9333</v>
      </c>
      <c r="F847" s="30">
        <v>43302</v>
      </c>
      <c r="G847" s="30">
        <v>2376</v>
      </c>
      <c r="H847" s="30">
        <v>7350</v>
      </c>
      <c r="I847" s="122">
        <v>492473</v>
      </c>
    </row>
    <row r="848" spans="1:9" s="8" customFormat="1" ht="14.1" customHeight="1" x14ac:dyDescent="0.2">
      <c r="A848" s="35">
        <v>4466</v>
      </c>
      <c r="B848" s="42" t="s">
        <v>483</v>
      </c>
      <c r="C848" s="35">
        <v>3117</v>
      </c>
      <c r="D848" s="29">
        <v>762478</v>
      </c>
      <c r="E848" s="30">
        <v>41333</v>
      </c>
      <c r="F848" s="30">
        <v>375313</v>
      </c>
      <c r="G848" s="30">
        <v>21381</v>
      </c>
      <c r="H848" s="30">
        <v>45500</v>
      </c>
      <c r="I848" s="122">
        <v>1246005</v>
      </c>
    </row>
    <row r="849" spans="1:9" s="8" customFormat="1" ht="14.1" customHeight="1" x14ac:dyDescent="0.2">
      <c r="A849" s="35">
        <v>4466</v>
      </c>
      <c r="B849" s="42" t="s">
        <v>483</v>
      </c>
      <c r="C849" s="35">
        <v>3141</v>
      </c>
      <c r="D849" s="29">
        <v>144509</v>
      </c>
      <c r="E849" s="30">
        <v>1333</v>
      </c>
      <c r="F849" s="30">
        <v>49294</v>
      </c>
      <c r="G849" s="30">
        <v>2890</v>
      </c>
      <c r="H849" s="30">
        <v>1430</v>
      </c>
      <c r="I849" s="122">
        <v>199456</v>
      </c>
    </row>
    <row r="850" spans="1:9" s="8" customFormat="1" ht="14.1" customHeight="1" x14ac:dyDescent="0.2">
      <c r="A850" s="37">
        <v>4466</v>
      </c>
      <c r="B850" s="42" t="s">
        <v>483</v>
      </c>
      <c r="C850" s="35">
        <v>3143</v>
      </c>
      <c r="D850" s="29">
        <v>84195</v>
      </c>
      <c r="E850" s="30">
        <v>1333</v>
      </c>
      <c r="F850" s="30">
        <v>30514</v>
      </c>
      <c r="G850" s="30">
        <v>1778</v>
      </c>
      <c r="H850" s="30">
        <v>250</v>
      </c>
      <c r="I850" s="122">
        <v>118070</v>
      </c>
    </row>
    <row r="851" spans="1:9" s="8" customFormat="1" ht="14.1" customHeight="1" x14ac:dyDescent="0.2">
      <c r="A851" s="31">
        <v>4466</v>
      </c>
      <c r="B851" s="41" t="s">
        <v>484</v>
      </c>
      <c r="C851" s="49"/>
      <c r="D851" s="38">
        <v>1421294</v>
      </c>
      <c r="E851" s="39">
        <v>53332</v>
      </c>
      <c r="F851" s="39">
        <v>498423</v>
      </c>
      <c r="G851" s="39">
        <v>28425</v>
      </c>
      <c r="H851" s="39">
        <v>54530</v>
      </c>
      <c r="I851" s="124">
        <v>2056004</v>
      </c>
    </row>
    <row r="852" spans="1:9" s="8" customFormat="1" ht="14.1" customHeight="1" x14ac:dyDescent="0.2">
      <c r="A852" s="35">
        <v>4470</v>
      </c>
      <c r="B852" s="42" t="s">
        <v>485</v>
      </c>
      <c r="C852" s="35">
        <v>3231</v>
      </c>
      <c r="D852" s="29">
        <v>785434</v>
      </c>
      <c r="E852" s="30">
        <v>25333</v>
      </c>
      <c r="F852" s="30">
        <v>274039</v>
      </c>
      <c r="G852" s="30">
        <v>15710</v>
      </c>
      <c r="H852" s="30">
        <v>4665</v>
      </c>
      <c r="I852" s="122">
        <v>1105181</v>
      </c>
    </row>
    <row r="853" spans="1:9" s="8" customFormat="1" ht="14.1" customHeight="1" thickBot="1" x14ac:dyDescent="0.25">
      <c r="A853" s="31">
        <v>4470</v>
      </c>
      <c r="B853" s="41" t="s">
        <v>486</v>
      </c>
      <c r="C853" s="49"/>
      <c r="D853" s="190">
        <v>785434</v>
      </c>
      <c r="E853" s="191">
        <v>25333</v>
      </c>
      <c r="F853" s="191">
        <v>274039</v>
      </c>
      <c r="G853" s="191">
        <v>15710</v>
      </c>
      <c r="H853" s="191">
        <v>4665</v>
      </c>
      <c r="I853" s="192">
        <v>1105181</v>
      </c>
    </row>
    <row r="854" spans="1:9" s="8" customFormat="1" ht="14.1" customHeight="1" thickBot="1" x14ac:dyDescent="0.25">
      <c r="A854" s="104"/>
      <c r="B854" s="103" t="s">
        <v>487</v>
      </c>
      <c r="C854" s="104"/>
      <c r="D854" s="197">
        <f t="shared" ref="D854:I854" si="202">D853+D851+D846+D841+D836+D831+D827+D824+D819+D816+D811+D808+D803+D798+D795+D793+D788+D782+D778+D775+D770+D767+D763+D758+D753+D748+D744+D741+D739+D735+D730+D726+D723+D718+D715+D713+D707+D703+D699+D695+D691+D687+D683+D680+D675+D673+D670+D667+D664+D661+D658+D655+D652</f>
        <v>92039124</v>
      </c>
      <c r="E854" s="198">
        <f t="shared" si="202"/>
        <v>317993</v>
      </c>
      <c r="F854" s="198">
        <f t="shared" si="202"/>
        <v>31216718</v>
      </c>
      <c r="G854" s="198">
        <f t="shared" si="202"/>
        <v>1840810</v>
      </c>
      <c r="H854" s="198">
        <f t="shared" si="202"/>
        <v>3916558</v>
      </c>
      <c r="I854" s="199">
        <f t="shared" si="202"/>
        <v>129331203</v>
      </c>
    </row>
    <row r="855" spans="1:9" s="8" customFormat="1" ht="14.1" customHeight="1" x14ac:dyDescent="0.2">
      <c r="A855" s="67">
        <v>4486</v>
      </c>
      <c r="B855" s="130" t="s">
        <v>488</v>
      </c>
      <c r="C855" s="67">
        <v>3233</v>
      </c>
      <c r="D855" s="186">
        <v>338242</v>
      </c>
      <c r="E855" s="187">
        <v>10667</v>
      </c>
      <c r="F855" s="187">
        <v>117930</v>
      </c>
      <c r="G855" s="187">
        <v>6765</v>
      </c>
      <c r="H855" s="187">
        <v>5858</v>
      </c>
      <c r="I855" s="188">
        <v>479462</v>
      </c>
    </row>
    <row r="856" spans="1:9" s="8" customFormat="1" ht="14.1" customHeight="1" x14ac:dyDescent="0.2">
      <c r="A856" s="68">
        <v>4486</v>
      </c>
      <c r="B856" s="131" t="s">
        <v>489</v>
      </c>
      <c r="C856" s="68"/>
      <c r="D856" s="64">
        <v>338242</v>
      </c>
      <c r="E856" s="65">
        <v>10667</v>
      </c>
      <c r="F856" s="65">
        <v>117930</v>
      </c>
      <c r="G856" s="65">
        <v>6765</v>
      </c>
      <c r="H856" s="65">
        <v>5858</v>
      </c>
      <c r="I856" s="66">
        <v>479462</v>
      </c>
    </row>
    <row r="857" spans="1:9" s="8" customFormat="1" ht="14.1" customHeight="1" x14ac:dyDescent="0.2">
      <c r="A857" s="69">
        <v>4419</v>
      </c>
      <c r="B857" s="132" t="s">
        <v>490</v>
      </c>
      <c r="C857" s="69">
        <v>3111</v>
      </c>
      <c r="D857" s="127">
        <v>2241876</v>
      </c>
      <c r="E857" s="117">
        <v>72000</v>
      </c>
      <c r="F857" s="117">
        <v>782090</v>
      </c>
      <c r="G857" s="117">
        <v>44838</v>
      </c>
      <c r="H857" s="117">
        <v>104359</v>
      </c>
      <c r="I857" s="96">
        <v>3245163</v>
      </c>
    </row>
    <row r="858" spans="1:9" s="8" customFormat="1" ht="14.1" customHeight="1" x14ac:dyDescent="0.2">
      <c r="A858" s="69">
        <v>4419</v>
      </c>
      <c r="B858" s="132" t="s">
        <v>490</v>
      </c>
      <c r="C858" s="69">
        <v>3141</v>
      </c>
      <c r="D858" s="127">
        <v>360390</v>
      </c>
      <c r="E858" s="117">
        <v>8000</v>
      </c>
      <c r="F858" s="117">
        <v>124516</v>
      </c>
      <c r="G858" s="117">
        <v>7208</v>
      </c>
      <c r="H858" s="117">
        <v>2904</v>
      </c>
      <c r="I858" s="96">
        <v>503018</v>
      </c>
    </row>
    <row r="859" spans="1:9" s="8" customFormat="1" ht="14.1" customHeight="1" x14ac:dyDescent="0.2">
      <c r="A859" s="70">
        <v>4419</v>
      </c>
      <c r="B859" s="131" t="s">
        <v>491</v>
      </c>
      <c r="C859" s="68"/>
      <c r="D859" s="64">
        <v>2602266</v>
      </c>
      <c r="E859" s="65">
        <v>80000</v>
      </c>
      <c r="F859" s="65">
        <v>906606</v>
      </c>
      <c r="G859" s="65">
        <v>52046</v>
      </c>
      <c r="H859" s="65">
        <v>107263</v>
      </c>
      <c r="I859" s="66">
        <v>3748181</v>
      </c>
    </row>
    <row r="860" spans="1:9" s="8" customFormat="1" ht="14.1" customHeight="1" x14ac:dyDescent="0.2">
      <c r="A860" s="69">
        <v>4464</v>
      </c>
      <c r="B860" s="132" t="s">
        <v>492</v>
      </c>
      <c r="C860" s="69">
        <v>3113</v>
      </c>
      <c r="D860" s="127">
        <v>3858998</v>
      </c>
      <c r="E860" s="117">
        <v>-8880</v>
      </c>
      <c r="F860" s="117">
        <v>1301341</v>
      </c>
      <c r="G860" s="117">
        <v>77180</v>
      </c>
      <c r="H860" s="117">
        <v>221016</v>
      </c>
      <c r="I860" s="96">
        <v>5449655</v>
      </c>
    </row>
    <row r="861" spans="1:9" s="8" customFormat="1" ht="14.1" customHeight="1" x14ac:dyDescent="0.2">
      <c r="A861" s="69">
        <v>4464</v>
      </c>
      <c r="B861" s="132" t="s">
        <v>492</v>
      </c>
      <c r="C861" s="69">
        <v>3141</v>
      </c>
      <c r="D861" s="127">
        <v>265542</v>
      </c>
      <c r="E861" s="117">
        <v>-1000</v>
      </c>
      <c r="F861" s="117">
        <v>89415</v>
      </c>
      <c r="G861" s="117">
        <v>5310</v>
      </c>
      <c r="H861" s="117">
        <v>4924</v>
      </c>
      <c r="I861" s="96">
        <v>364191</v>
      </c>
    </row>
    <row r="862" spans="1:9" s="8" customFormat="1" ht="14.1" customHeight="1" x14ac:dyDescent="0.2">
      <c r="A862" s="69">
        <v>4464</v>
      </c>
      <c r="B862" s="132" t="s">
        <v>493</v>
      </c>
      <c r="C862" s="69">
        <v>3143</v>
      </c>
      <c r="D862" s="127">
        <v>330936</v>
      </c>
      <c r="E862" s="117">
        <v>-7120</v>
      </c>
      <c r="F862" s="117">
        <v>109450</v>
      </c>
      <c r="G862" s="117">
        <v>6619</v>
      </c>
      <c r="H862" s="117">
        <v>850</v>
      </c>
      <c r="I862" s="96">
        <v>440735</v>
      </c>
    </row>
    <row r="863" spans="1:9" s="8" customFormat="1" ht="14.1" customHeight="1" x14ac:dyDescent="0.2">
      <c r="A863" s="70">
        <v>4464</v>
      </c>
      <c r="B863" s="131" t="s">
        <v>494</v>
      </c>
      <c r="C863" s="68"/>
      <c r="D863" s="64">
        <v>4455476</v>
      </c>
      <c r="E863" s="65">
        <v>-17000</v>
      </c>
      <c r="F863" s="65">
        <v>1500206</v>
      </c>
      <c r="G863" s="65">
        <v>89109</v>
      </c>
      <c r="H863" s="65">
        <v>226790</v>
      </c>
      <c r="I863" s="66">
        <v>6254581</v>
      </c>
    </row>
    <row r="864" spans="1:9" s="8" customFormat="1" ht="14.1" customHeight="1" x14ac:dyDescent="0.2">
      <c r="A864" s="69">
        <v>4457</v>
      </c>
      <c r="B864" s="132" t="s">
        <v>495</v>
      </c>
      <c r="C864" s="69">
        <v>3117</v>
      </c>
      <c r="D864" s="127">
        <v>710748</v>
      </c>
      <c r="E864" s="117">
        <v>4000</v>
      </c>
      <c r="F864" s="117">
        <v>241585</v>
      </c>
      <c r="G864" s="117">
        <v>14214</v>
      </c>
      <c r="H864" s="117">
        <v>74666</v>
      </c>
      <c r="I864" s="96">
        <v>1045213</v>
      </c>
    </row>
    <row r="865" spans="1:9" s="8" customFormat="1" ht="14.1" customHeight="1" x14ac:dyDescent="0.2">
      <c r="A865" s="69">
        <v>4457</v>
      </c>
      <c r="B865" s="132" t="s">
        <v>495</v>
      </c>
      <c r="C865" s="69">
        <v>3141</v>
      </c>
      <c r="D865" s="127">
        <v>27195</v>
      </c>
      <c r="E865" s="117">
        <v>0</v>
      </c>
      <c r="F865" s="117">
        <v>9193</v>
      </c>
      <c r="G865" s="117">
        <v>545</v>
      </c>
      <c r="H865" s="117">
        <v>563</v>
      </c>
      <c r="I865" s="96">
        <v>37496</v>
      </c>
    </row>
    <row r="866" spans="1:9" s="8" customFormat="1" ht="14.1" customHeight="1" x14ac:dyDescent="0.2">
      <c r="A866" s="69">
        <v>4457</v>
      </c>
      <c r="B866" s="132" t="s">
        <v>495</v>
      </c>
      <c r="C866" s="69">
        <v>3143</v>
      </c>
      <c r="D866" s="127">
        <v>120000</v>
      </c>
      <c r="E866" s="117">
        <v>0</v>
      </c>
      <c r="F866" s="117">
        <v>40561</v>
      </c>
      <c r="G866" s="117">
        <v>2400</v>
      </c>
      <c r="H866" s="117">
        <v>255</v>
      </c>
      <c r="I866" s="96">
        <v>163216</v>
      </c>
    </row>
    <row r="867" spans="1:9" s="8" customFormat="1" ht="14.1" customHeight="1" x14ac:dyDescent="0.2">
      <c r="A867" s="70">
        <v>4457</v>
      </c>
      <c r="B867" s="131" t="s">
        <v>496</v>
      </c>
      <c r="C867" s="68"/>
      <c r="D867" s="64">
        <v>857943</v>
      </c>
      <c r="E867" s="65">
        <v>4000</v>
      </c>
      <c r="F867" s="65">
        <v>291339</v>
      </c>
      <c r="G867" s="65">
        <v>17159</v>
      </c>
      <c r="H867" s="65">
        <v>75484</v>
      </c>
      <c r="I867" s="66">
        <v>1245925</v>
      </c>
    </row>
    <row r="868" spans="1:9" s="8" customFormat="1" ht="14.1" customHeight="1" x14ac:dyDescent="0.2">
      <c r="A868" s="69">
        <v>4456</v>
      </c>
      <c r="B868" s="132" t="s">
        <v>497</v>
      </c>
      <c r="C868" s="69">
        <v>3113</v>
      </c>
      <c r="D868" s="127">
        <v>3588952</v>
      </c>
      <c r="E868" s="117">
        <v>-1067</v>
      </c>
      <c r="F868" s="117">
        <v>1212706</v>
      </c>
      <c r="G868" s="117">
        <v>71780</v>
      </c>
      <c r="H868" s="117">
        <v>210566</v>
      </c>
      <c r="I868" s="96">
        <v>5082937</v>
      </c>
    </row>
    <row r="869" spans="1:9" s="8" customFormat="1" ht="14.1" customHeight="1" x14ac:dyDescent="0.2">
      <c r="A869" s="69">
        <v>4456</v>
      </c>
      <c r="B869" s="132" t="s">
        <v>497</v>
      </c>
      <c r="C869" s="69">
        <v>3141</v>
      </c>
      <c r="D869" s="127">
        <v>352517</v>
      </c>
      <c r="E869" s="117">
        <v>14080</v>
      </c>
      <c r="F869" s="117">
        <v>123910</v>
      </c>
      <c r="G869" s="117">
        <v>7050</v>
      </c>
      <c r="H869" s="117">
        <v>6007</v>
      </c>
      <c r="I869" s="96">
        <v>503564</v>
      </c>
    </row>
    <row r="870" spans="1:9" s="8" customFormat="1" ht="14.1" customHeight="1" x14ac:dyDescent="0.2">
      <c r="A870" s="69">
        <v>4456</v>
      </c>
      <c r="B870" s="132" t="s">
        <v>497</v>
      </c>
      <c r="C870" s="69">
        <v>3143</v>
      </c>
      <c r="D870" s="127">
        <v>282821</v>
      </c>
      <c r="E870" s="117">
        <v>9333</v>
      </c>
      <c r="F870" s="117">
        <v>98747</v>
      </c>
      <c r="G870" s="117">
        <v>5657</v>
      </c>
      <c r="H870" s="117">
        <v>740</v>
      </c>
      <c r="I870" s="96">
        <v>397298</v>
      </c>
    </row>
    <row r="871" spans="1:9" s="8" customFormat="1" ht="14.1" customHeight="1" x14ac:dyDescent="0.2">
      <c r="A871" s="70">
        <v>4456</v>
      </c>
      <c r="B871" s="131" t="s">
        <v>498</v>
      </c>
      <c r="C871" s="68"/>
      <c r="D871" s="64">
        <v>4224290</v>
      </c>
      <c r="E871" s="65">
        <v>22346</v>
      </c>
      <c r="F871" s="65">
        <v>1435363</v>
      </c>
      <c r="G871" s="65">
        <v>84487</v>
      </c>
      <c r="H871" s="65">
        <v>217313</v>
      </c>
      <c r="I871" s="66">
        <v>5983799</v>
      </c>
    </row>
    <row r="872" spans="1:9" s="8" customFormat="1" ht="14.1" customHeight="1" x14ac:dyDescent="0.2">
      <c r="A872" s="69">
        <v>4478</v>
      </c>
      <c r="B872" s="132" t="s">
        <v>499</v>
      </c>
      <c r="C872" s="69">
        <v>3114</v>
      </c>
      <c r="D872" s="127">
        <v>778189</v>
      </c>
      <c r="E872" s="117">
        <v>0</v>
      </c>
      <c r="F872" s="117">
        <v>263027</v>
      </c>
      <c r="G872" s="117">
        <v>15563</v>
      </c>
      <c r="H872" s="117">
        <v>23034</v>
      </c>
      <c r="I872" s="96">
        <v>1079813</v>
      </c>
    </row>
    <row r="873" spans="1:9" s="8" customFormat="1" ht="14.1" customHeight="1" x14ac:dyDescent="0.2">
      <c r="A873" s="69">
        <v>4478</v>
      </c>
      <c r="B873" s="132" t="s">
        <v>499</v>
      </c>
      <c r="C873" s="69">
        <v>3143</v>
      </c>
      <c r="D873" s="127">
        <v>31893</v>
      </c>
      <c r="E873" s="117">
        <v>0</v>
      </c>
      <c r="F873" s="117">
        <v>10780</v>
      </c>
      <c r="G873" s="117">
        <v>638</v>
      </c>
      <c r="H873" s="117">
        <v>50</v>
      </c>
      <c r="I873" s="96">
        <v>43361</v>
      </c>
    </row>
    <row r="874" spans="1:9" s="8" customFormat="1" ht="14.1" customHeight="1" x14ac:dyDescent="0.2">
      <c r="A874" s="70">
        <v>4478</v>
      </c>
      <c r="B874" s="131" t="s">
        <v>500</v>
      </c>
      <c r="C874" s="68"/>
      <c r="D874" s="64">
        <v>810082</v>
      </c>
      <c r="E874" s="65">
        <v>0</v>
      </c>
      <c r="F874" s="65">
        <v>273807</v>
      </c>
      <c r="G874" s="65">
        <v>16201</v>
      </c>
      <c r="H874" s="65">
        <v>23084</v>
      </c>
      <c r="I874" s="66">
        <v>1123174</v>
      </c>
    </row>
    <row r="875" spans="1:9" s="8" customFormat="1" ht="14.1" customHeight="1" x14ac:dyDescent="0.2">
      <c r="A875" s="69">
        <v>4471</v>
      </c>
      <c r="B875" s="132" t="s">
        <v>501</v>
      </c>
      <c r="C875" s="69">
        <v>3231</v>
      </c>
      <c r="D875" s="127">
        <v>886200</v>
      </c>
      <c r="E875" s="117">
        <v>-5333</v>
      </c>
      <c r="F875" s="117">
        <v>297733</v>
      </c>
      <c r="G875" s="117">
        <v>17724</v>
      </c>
      <c r="H875" s="117">
        <v>5163</v>
      </c>
      <c r="I875" s="96">
        <v>1201487</v>
      </c>
    </row>
    <row r="876" spans="1:9" s="8" customFormat="1" ht="14.1" customHeight="1" x14ac:dyDescent="0.2">
      <c r="A876" s="70">
        <v>4471</v>
      </c>
      <c r="B876" s="131" t="s">
        <v>502</v>
      </c>
      <c r="C876" s="68"/>
      <c r="D876" s="64">
        <v>886200</v>
      </c>
      <c r="E876" s="65">
        <v>-5333</v>
      </c>
      <c r="F876" s="65">
        <v>297733</v>
      </c>
      <c r="G876" s="65">
        <v>17724</v>
      </c>
      <c r="H876" s="65">
        <v>5163</v>
      </c>
      <c r="I876" s="66">
        <v>1201487</v>
      </c>
    </row>
    <row r="877" spans="1:9" s="8" customFormat="1" ht="14.1" customHeight="1" x14ac:dyDescent="0.2">
      <c r="A877" s="69">
        <v>4474</v>
      </c>
      <c r="B877" s="132" t="s">
        <v>503</v>
      </c>
      <c r="C877" s="69">
        <v>3233</v>
      </c>
      <c r="D877" s="127">
        <v>199622</v>
      </c>
      <c r="E877" s="117">
        <v>6667</v>
      </c>
      <c r="F877" s="117">
        <v>69726</v>
      </c>
      <c r="G877" s="117">
        <v>3993</v>
      </c>
      <c r="H877" s="117">
        <v>808</v>
      </c>
      <c r="I877" s="96">
        <v>280816</v>
      </c>
    </row>
    <row r="878" spans="1:9" s="8" customFormat="1" ht="14.1" customHeight="1" x14ac:dyDescent="0.2">
      <c r="A878" s="70">
        <v>4474</v>
      </c>
      <c r="B878" s="131" t="s">
        <v>504</v>
      </c>
      <c r="C878" s="68"/>
      <c r="D878" s="64">
        <v>199622</v>
      </c>
      <c r="E878" s="65">
        <v>6667</v>
      </c>
      <c r="F878" s="65">
        <v>69726</v>
      </c>
      <c r="G878" s="65">
        <v>3993</v>
      </c>
      <c r="H878" s="65">
        <v>808</v>
      </c>
      <c r="I878" s="66">
        <v>280816</v>
      </c>
    </row>
    <row r="879" spans="1:9" s="8" customFormat="1" ht="14.1" customHeight="1" x14ac:dyDescent="0.2">
      <c r="A879" s="69">
        <v>4402</v>
      </c>
      <c r="B879" s="132" t="s">
        <v>505</v>
      </c>
      <c r="C879" s="69">
        <v>3111</v>
      </c>
      <c r="D879" s="127">
        <v>1145893</v>
      </c>
      <c r="E879" s="117">
        <v>0</v>
      </c>
      <c r="F879" s="117">
        <v>387312</v>
      </c>
      <c r="G879" s="117">
        <v>22917</v>
      </c>
      <c r="H879" s="117">
        <v>18550</v>
      </c>
      <c r="I879" s="96">
        <v>1574672</v>
      </c>
    </row>
    <row r="880" spans="1:9" s="8" customFormat="1" ht="14.1" customHeight="1" x14ac:dyDescent="0.2">
      <c r="A880" s="69">
        <v>4402</v>
      </c>
      <c r="B880" s="132" t="s">
        <v>505</v>
      </c>
      <c r="C880" s="69">
        <v>3141</v>
      </c>
      <c r="D880" s="127">
        <v>190227</v>
      </c>
      <c r="E880" s="117">
        <v>0</v>
      </c>
      <c r="F880" s="117">
        <v>64297</v>
      </c>
      <c r="G880" s="117">
        <v>3804</v>
      </c>
      <c r="H880" s="117">
        <v>1576</v>
      </c>
      <c r="I880" s="96">
        <v>259904</v>
      </c>
    </row>
    <row r="881" spans="1:9" s="8" customFormat="1" ht="14.1" customHeight="1" x14ac:dyDescent="0.2">
      <c r="A881" s="68">
        <v>4402</v>
      </c>
      <c r="B881" s="131" t="s">
        <v>506</v>
      </c>
      <c r="C881" s="68"/>
      <c r="D881" s="64">
        <v>1336120</v>
      </c>
      <c r="E881" s="65">
        <v>0</v>
      </c>
      <c r="F881" s="65">
        <v>451609</v>
      </c>
      <c r="G881" s="65">
        <v>26721</v>
      </c>
      <c r="H881" s="65">
        <v>20126</v>
      </c>
      <c r="I881" s="66">
        <v>1834576</v>
      </c>
    </row>
    <row r="882" spans="1:9" s="8" customFormat="1" ht="14.1" customHeight="1" x14ac:dyDescent="0.2">
      <c r="A882" s="69">
        <v>4481</v>
      </c>
      <c r="B882" s="132" t="s">
        <v>507</v>
      </c>
      <c r="C882" s="69">
        <v>3113</v>
      </c>
      <c r="D882" s="127">
        <v>2469573</v>
      </c>
      <c r="E882" s="117">
        <v>12320</v>
      </c>
      <c r="F882" s="117">
        <v>838879</v>
      </c>
      <c r="G882" s="117">
        <v>49392</v>
      </c>
      <c r="H882" s="117">
        <v>136084</v>
      </c>
      <c r="I882" s="96">
        <v>3506248</v>
      </c>
    </row>
    <row r="883" spans="1:9" s="8" customFormat="1" ht="14.1" customHeight="1" x14ac:dyDescent="0.2">
      <c r="A883" s="69">
        <v>4481</v>
      </c>
      <c r="B883" s="132" t="s">
        <v>507</v>
      </c>
      <c r="C883" s="69">
        <v>3141</v>
      </c>
      <c r="D883" s="127">
        <v>109311</v>
      </c>
      <c r="E883" s="117">
        <v>0</v>
      </c>
      <c r="F883" s="117">
        <v>36947</v>
      </c>
      <c r="G883" s="117">
        <v>2186</v>
      </c>
      <c r="H883" s="117">
        <v>2213</v>
      </c>
      <c r="I883" s="96">
        <v>150657</v>
      </c>
    </row>
    <row r="884" spans="1:9" s="8" customFormat="1" ht="14.1" customHeight="1" x14ac:dyDescent="0.2">
      <c r="A884" s="69">
        <v>4481</v>
      </c>
      <c r="B884" s="132" t="s">
        <v>507</v>
      </c>
      <c r="C884" s="69">
        <v>3143</v>
      </c>
      <c r="D884" s="127">
        <v>159827</v>
      </c>
      <c r="E884" s="117">
        <v>0</v>
      </c>
      <c r="F884" s="117">
        <v>54022</v>
      </c>
      <c r="G884" s="117">
        <v>3196</v>
      </c>
      <c r="H884" s="117">
        <v>380</v>
      </c>
      <c r="I884" s="96">
        <v>217425</v>
      </c>
    </row>
    <row r="885" spans="1:9" s="8" customFormat="1" ht="14.1" customHeight="1" x14ac:dyDescent="0.2">
      <c r="A885" s="68">
        <v>4481</v>
      </c>
      <c r="B885" s="131" t="s">
        <v>508</v>
      </c>
      <c r="C885" s="68"/>
      <c r="D885" s="64">
        <v>2738711</v>
      </c>
      <c r="E885" s="65">
        <v>12320</v>
      </c>
      <c r="F885" s="65">
        <v>929848</v>
      </c>
      <c r="G885" s="65">
        <v>54774</v>
      </c>
      <c r="H885" s="65">
        <v>138677</v>
      </c>
      <c r="I885" s="66">
        <v>3874330</v>
      </c>
    </row>
    <row r="886" spans="1:9" s="8" customFormat="1" ht="14.1" customHeight="1" x14ac:dyDescent="0.2">
      <c r="A886" s="69">
        <v>4469</v>
      </c>
      <c r="B886" s="132" t="s">
        <v>509</v>
      </c>
      <c r="C886" s="69">
        <v>3231</v>
      </c>
      <c r="D886" s="127">
        <v>296741</v>
      </c>
      <c r="E886" s="117">
        <v>0</v>
      </c>
      <c r="F886" s="117">
        <v>100299</v>
      </c>
      <c r="G886" s="117">
        <v>5935</v>
      </c>
      <c r="H886" s="117">
        <v>1722</v>
      </c>
      <c r="I886" s="96">
        <v>404697</v>
      </c>
    </row>
    <row r="887" spans="1:9" s="8" customFormat="1" ht="14.1" customHeight="1" x14ac:dyDescent="0.2">
      <c r="A887" s="68">
        <v>4469</v>
      </c>
      <c r="B887" s="131" t="s">
        <v>510</v>
      </c>
      <c r="C887" s="68"/>
      <c r="D887" s="64">
        <v>296741</v>
      </c>
      <c r="E887" s="65">
        <v>0</v>
      </c>
      <c r="F887" s="65">
        <v>100299</v>
      </c>
      <c r="G887" s="65">
        <v>5935</v>
      </c>
      <c r="H887" s="65">
        <v>1722</v>
      </c>
      <c r="I887" s="66">
        <v>404697</v>
      </c>
    </row>
    <row r="888" spans="1:9" s="8" customFormat="1" ht="14.1" customHeight="1" x14ac:dyDescent="0.2">
      <c r="A888" s="69">
        <v>4451</v>
      </c>
      <c r="B888" s="132" t="s">
        <v>511</v>
      </c>
      <c r="C888" s="69">
        <v>3111</v>
      </c>
      <c r="D888" s="127">
        <v>719981</v>
      </c>
      <c r="E888" s="117">
        <v>14144</v>
      </c>
      <c r="F888" s="117">
        <v>248135</v>
      </c>
      <c r="G888" s="117">
        <v>14400</v>
      </c>
      <c r="H888" s="117">
        <v>13416</v>
      </c>
      <c r="I888" s="96">
        <v>1010076</v>
      </c>
    </row>
    <row r="889" spans="1:9" s="8" customFormat="1" ht="14.1" customHeight="1" x14ac:dyDescent="0.2">
      <c r="A889" s="69">
        <v>4451</v>
      </c>
      <c r="B889" s="132" t="s">
        <v>511</v>
      </c>
      <c r="C889" s="69">
        <v>3113</v>
      </c>
      <c r="D889" s="127">
        <v>2761679</v>
      </c>
      <c r="E889" s="117">
        <v>16192</v>
      </c>
      <c r="F889" s="117">
        <v>938920</v>
      </c>
      <c r="G889" s="117">
        <v>55233</v>
      </c>
      <c r="H889" s="117">
        <v>140000</v>
      </c>
      <c r="I889" s="96">
        <v>3912024</v>
      </c>
    </row>
    <row r="890" spans="1:9" s="8" customFormat="1" ht="14.1" customHeight="1" x14ac:dyDescent="0.2">
      <c r="A890" s="69">
        <v>4451</v>
      </c>
      <c r="B890" s="132" t="s">
        <v>511</v>
      </c>
      <c r="C890" s="69">
        <v>3141</v>
      </c>
      <c r="D890" s="127">
        <v>416796</v>
      </c>
      <c r="E890" s="117">
        <v>0</v>
      </c>
      <c r="F890" s="117">
        <v>140878</v>
      </c>
      <c r="G890" s="117">
        <v>8336</v>
      </c>
      <c r="H890" s="117">
        <v>5367</v>
      </c>
      <c r="I890" s="96">
        <v>571377</v>
      </c>
    </row>
    <row r="891" spans="1:9" s="8" customFormat="1" ht="14.1" customHeight="1" x14ac:dyDescent="0.2">
      <c r="A891" s="69">
        <v>4451</v>
      </c>
      <c r="B891" s="132" t="s">
        <v>511</v>
      </c>
      <c r="C891" s="69">
        <v>3143</v>
      </c>
      <c r="D891" s="127">
        <v>202557</v>
      </c>
      <c r="E891" s="117">
        <v>0</v>
      </c>
      <c r="F891" s="117">
        <v>68465</v>
      </c>
      <c r="G891" s="117">
        <v>4051</v>
      </c>
      <c r="H891" s="117">
        <v>460</v>
      </c>
      <c r="I891" s="96">
        <v>275533</v>
      </c>
    </row>
    <row r="892" spans="1:9" s="8" customFormat="1" ht="14.1" customHeight="1" x14ac:dyDescent="0.2">
      <c r="A892" s="68">
        <v>4451</v>
      </c>
      <c r="B892" s="131" t="s">
        <v>512</v>
      </c>
      <c r="C892" s="68"/>
      <c r="D892" s="64">
        <v>4101013</v>
      </c>
      <c r="E892" s="65">
        <v>30336</v>
      </c>
      <c r="F892" s="65">
        <v>1396398</v>
      </c>
      <c r="G892" s="65">
        <v>82020</v>
      </c>
      <c r="H892" s="65">
        <v>159243</v>
      </c>
      <c r="I892" s="66">
        <v>5769010</v>
      </c>
    </row>
    <row r="893" spans="1:9" s="8" customFormat="1" ht="14.1" customHeight="1" x14ac:dyDescent="0.2">
      <c r="A893" s="69">
        <v>4450</v>
      </c>
      <c r="B893" s="132" t="s">
        <v>513</v>
      </c>
      <c r="C893" s="69">
        <v>3111</v>
      </c>
      <c r="D893" s="127">
        <v>141145</v>
      </c>
      <c r="E893" s="117">
        <v>2667</v>
      </c>
      <c r="F893" s="117">
        <v>48609</v>
      </c>
      <c r="G893" s="117">
        <v>2822</v>
      </c>
      <c r="H893" s="117">
        <v>2916</v>
      </c>
      <c r="I893" s="96">
        <v>198159</v>
      </c>
    </row>
    <row r="894" spans="1:9" s="8" customFormat="1" ht="14.1" customHeight="1" x14ac:dyDescent="0.2">
      <c r="A894" s="69">
        <v>4450</v>
      </c>
      <c r="B894" s="132" t="s">
        <v>513</v>
      </c>
      <c r="C894" s="69">
        <v>3117</v>
      </c>
      <c r="D894" s="127">
        <v>461090</v>
      </c>
      <c r="E894" s="117">
        <v>1333</v>
      </c>
      <c r="F894" s="117">
        <v>156299</v>
      </c>
      <c r="G894" s="117">
        <v>9222</v>
      </c>
      <c r="H894" s="117">
        <v>11084</v>
      </c>
      <c r="I894" s="96">
        <v>639028</v>
      </c>
    </row>
    <row r="895" spans="1:9" s="8" customFormat="1" ht="14.1" customHeight="1" x14ac:dyDescent="0.2">
      <c r="A895" s="69">
        <v>4450</v>
      </c>
      <c r="B895" s="132" t="s">
        <v>513</v>
      </c>
      <c r="C895" s="69">
        <v>3141</v>
      </c>
      <c r="D895" s="127">
        <v>27556</v>
      </c>
      <c r="E895" s="117">
        <v>1600</v>
      </c>
      <c r="F895" s="117">
        <v>9855</v>
      </c>
      <c r="G895" s="117">
        <v>552</v>
      </c>
      <c r="H895" s="117">
        <v>297</v>
      </c>
      <c r="I895" s="96">
        <v>39860</v>
      </c>
    </row>
    <row r="896" spans="1:9" s="8" customFormat="1" ht="14.1" customHeight="1" x14ac:dyDescent="0.2">
      <c r="A896" s="69">
        <v>4450</v>
      </c>
      <c r="B896" s="132" t="s">
        <v>513</v>
      </c>
      <c r="C896" s="69">
        <v>3143</v>
      </c>
      <c r="D896" s="127">
        <v>39310</v>
      </c>
      <c r="E896" s="117">
        <v>0</v>
      </c>
      <c r="F896" s="117">
        <v>13286</v>
      </c>
      <c r="G896" s="117">
        <v>786</v>
      </c>
      <c r="H896" s="117">
        <v>85</v>
      </c>
      <c r="I896" s="96">
        <v>53467</v>
      </c>
    </row>
    <row r="897" spans="1:9" s="8" customFormat="1" ht="14.1" customHeight="1" x14ac:dyDescent="0.2">
      <c r="A897" s="68">
        <v>4450</v>
      </c>
      <c r="B897" s="131" t="s">
        <v>514</v>
      </c>
      <c r="C897" s="68"/>
      <c r="D897" s="64">
        <v>669101</v>
      </c>
      <c r="E897" s="65">
        <v>5600</v>
      </c>
      <c r="F897" s="65">
        <v>228049</v>
      </c>
      <c r="G897" s="65">
        <v>13382</v>
      </c>
      <c r="H897" s="65">
        <v>14382</v>
      </c>
      <c r="I897" s="66">
        <v>930514</v>
      </c>
    </row>
    <row r="898" spans="1:9" s="8" customFormat="1" ht="14.1" customHeight="1" x14ac:dyDescent="0.2">
      <c r="A898" s="69">
        <v>4430</v>
      </c>
      <c r="B898" s="132" t="s">
        <v>515</v>
      </c>
      <c r="C898" s="69">
        <v>3111</v>
      </c>
      <c r="D898" s="127">
        <v>77555</v>
      </c>
      <c r="E898" s="117">
        <v>0</v>
      </c>
      <c r="F898" s="117">
        <v>26214</v>
      </c>
      <c r="G898" s="117">
        <v>1552</v>
      </c>
      <c r="H898" s="117">
        <v>1866</v>
      </c>
      <c r="I898" s="96">
        <v>107187</v>
      </c>
    </row>
    <row r="899" spans="1:9" s="8" customFormat="1" ht="14.1" customHeight="1" x14ac:dyDescent="0.2">
      <c r="A899" s="69">
        <v>4430</v>
      </c>
      <c r="B899" s="132" t="s">
        <v>515</v>
      </c>
      <c r="C899" s="69">
        <v>3117</v>
      </c>
      <c r="D899" s="127">
        <v>286363</v>
      </c>
      <c r="E899" s="117">
        <v>0</v>
      </c>
      <c r="F899" s="117">
        <v>96791</v>
      </c>
      <c r="G899" s="117">
        <v>5727</v>
      </c>
      <c r="H899" s="117">
        <v>12500</v>
      </c>
      <c r="I899" s="96">
        <v>401381</v>
      </c>
    </row>
    <row r="900" spans="1:9" s="8" customFormat="1" ht="14.1" customHeight="1" x14ac:dyDescent="0.2">
      <c r="A900" s="69">
        <v>4430</v>
      </c>
      <c r="B900" s="132" t="s">
        <v>515</v>
      </c>
      <c r="C900" s="69">
        <v>3141</v>
      </c>
      <c r="D900" s="127">
        <v>60057</v>
      </c>
      <c r="E900" s="117">
        <v>0</v>
      </c>
      <c r="F900" s="117">
        <v>20299</v>
      </c>
      <c r="G900" s="117">
        <v>1201</v>
      </c>
      <c r="H900" s="117">
        <v>397</v>
      </c>
      <c r="I900" s="96">
        <v>81954</v>
      </c>
    </row>
    <row r="901" spans="1:9" s="8" customFormat="1" ht="14.1" customHeight="1" x14ac:dyDescent="0.2">
      <c r="A901" s="69">
        <v>4430</v>
      </c>
      <c r="B901" s="133" t="s">
        <v>515</v>
      </c>
      <c r="C901" s="69">
        <v>3143</v>
      </c>
      <c r="D901" s="127">
        <v>46802</v>
      </c>
      <c r="E901" s="117">
        <v>0</v>
      </c>
      <c r="F901" s="117">
        <v>15819</v>
      </c>
      <c r="G901" s="117">
        <v>936</v>
      </c>
      <c r="H901" s="117">
        <v>105</v>
      </c>
      <c r="I901" s="96">
        <v>63662</v>
      </c>
    </row>
    <row r="902" spans="1:9" s="8" customFormat="1" ht="14.1" customHeight="1" x14ac:dyDescent="0.2">
      <c r="A902" s="68">
        <v>4430</v>
      </c>
      <c r="B902" s="131" t="s">
        <v>516</v>
      </c>
      <c r="C902" s="68"/>
      <c r="D902" s="64">
        <v>470777</v>
      </c>
      <c r="E902" s="65">
        <v>0</v>
      </c>
      <c r="F902" s="65">
        <v>159123</v>
      </c>
      <c r="G902" s="65">
        <v>9416</v>
      </c>
      <c r="H902" s="65">
        <v>14868</v>
      </c>
      <c r="I902" s="66">
        <v>654184</v>
      </c>
    </row>
    <row r="903" spans="1:9" s="8" customFormat="1" ht="14.1" customHeight="1" x14ac:dyDescent="0.2">
      <c r="A903" s="69">
        <v>4433</v>
      </c>
      <c r="B903" s="132" t="s">
        <v>517</v>
      </c>
      <c r="C903" s="69">
        <v>3111</v>
      </c>
      <c r="D903" s="127">
        <v>144719</v>
      </c>
      <c r="E903" s="117">
        <v>0</v>
      </c>
      <c r="F903" s="117">
        <v>48915</v>
      </c>
      <c r="G903" s="117">
        <v>2894</v>
      </c>
      <c r="H903" s="117">
        <v>2450</v>
      </c>
      <c r="I903" s="96">
        <v>198978</v>
      </c>
    </row>
    <row r="904" spans="1:9" s="8" customFormat="1" ht="14.1" customHeight="1" x14ac:dyDescent="0.2">
      <c r="A904" s="69">
        <v>4433</v>
      </c>
      <c r="B904" s="132" t="s">
        <v>517</v>
      </c>
      <c r="C904" s="69">
        <v>3117</v>
      </c>
      <c r="D904" s="127">
        <v>167875</v>
      </c>
      <c r="E904" s="117">
        <v>0</v>
      </c>
      <c r="F904" s="117">
        <v>56742</v>
      </c>
      <c r="G904" s="117">
        <v>3358</v>
      </c>
      <c r="H904" s="117">
        <v>5000</v>
      </c>
      <c r="I904" s="96">
        <v>232975</v>
      </c>
    </row>
    <row r="905" spans="1:9" s="8" customFormat="1" ht="14.1" customHeight="1" x14ac:dyDescent="0.2">
      <c r="A905" s="69">
        <v>4433</v>
      </c>
      <c r="B905" s="132" t="s">
        <v>517</v>
      </c>
      <c r="C905" s="69">
        <v>3141</v>
      </c>
      <c r="D905" s="127">
        <v>50845</v>
      </c>
      <c r="E905" s="117">
        <v>0</v>
      </c>
      <c r="F905" s="117">
        <v>17186</v>
      </c>
      <c r="G905" s="117">
        <v>1018</v>
      </c>
      <c r="H905" s="117">
        <v>299</v>
      </c>
      <c r="I905" s="96">
        <v>69348</v>
      </c>
    </row>
    <row r="906" spans="1:9" s="8" customFormat="1" ht="14.1" customHeight="1" x14ac:dyDescent="0.2">
      <c r="A906" s="69">
        <v>4433</v>
      </c>
      <c r="B906" s="133" t="s">
        <v>517</v>
      </c>
      <c r="C906" s="69">
        <v>3143</v>
      </c>
      <c r="D906" s="127">
        <v>22321</v>
      </c>
      <c r="E906" s="117">
        <v>0</v>
      </c>
      <c r="F906" s="117">
        <v>7545</v>
      </c>
      <c r="G906" s="117">
        <v>446</v>
      </c>
      <c r="H906" s="117">
        <v>50</v>
      </c>
      <c r="I906" s="96">
        <v>30362</v>
      </c>
    </row>
    <row r="907" spans="1:9" s="8" customFormat="1" ht="14.1" customHeight="1" x14ac:dyDescent="0.2">
      <c r="A907" s="68">
        <v>4433</v>
      </c>
      <c r="B907" s="131" t="s">
        <v>518</v>
      </c>
      <c r="C907" s="68"/>
      <c r="D907" s="64">
        <v>385760</v>
      </c>
      <c r="E907" s="65">
        <v>0</v>
      </c>
      <c r="F907" s="65">
        <v>130388</v>
      </c>
      <c r="G907" s="65">
        <v>7716</v>
      </c>
      <c r="H907" s="65">
        <v>7799</v>
      </c>
      <c r="I907" s="66">
        <v>531663</v>
      </c>
    </row>
    <row r="908" spans="1:9" s="8" customFormat="1" ht="14.1" customHeight="1" x14ac:dyDescent="0.2">
      <c r="A908" s="69">
        <v>4487</v>
      </c>
      <c r="B908" s="132" t="s">
        <v>519</v>
      </c>
      <c r="C908" s="69">
        <v>3111</v>
      </c>
      <c r="D908" s="127">
        <v>223518</v>
      </c>
      <c r="E908" s="117">
        <v>6000</v>
      </c>
      <c r="F908" s="117">
        <v>77578</v>
      </c>
      <c r="G908" s="117">
        <v>4470</v>
      </c>
      <c r="H908" s="117">
        <v>4084</v>
      </c>
      <c r="I908" s="96">
        <v>315650</v>
      </c>
    </row>
    <row r="909" spans="1:9" s="8" customFormat="1" ht="14.1" customHeight="1" x14ac:dyDescent="0.2">
      <c r="A909" s="69">
        <v>4487</v>
      </c>
      <c r="B909" s="132" t="s">
        <v>519</v>
      </c>
      <c r="C909" s="69">
        <v>3117</v>
      </c>
      <c r="D909" s="127">
        <v>557947</v>
      </c>
      <c r="E909" s="117">
        <v>0</v>
      </c>
      <c r="F909" s="117">
        <v>188586</v>
      </c>
      <c r="G909" s="117">
        <v>11159</v>
      </c>
      <c r="H909" s="117">
        <v>26084</v>
      </c>
      <c r="I909" s="96">
        <v>783776</v>
      </c>
    </row>
    <row r="910" spans="1:9" s="8" customFormat="1" ht="14.1" customHeight="1" x14ac:dyDescent="0.2">
      <c r="A910" s="69">
        <v>4487</v>
      </c>
      <c r="B910" s="132" t="s">
        <v>519</v>
      </c>
      <c r="C910" s="69">
        <v>3141</v>
      </c>
      <c r="D910" s="127">
        <v>86545</v>
      </c>
      <c r="E910" s="117">
        <v>0</v>
      </c>
      <c r="F910" s="117">
        <v>29252</v>
      </c>
      <c r="G910" s="117">
        <v>1730</v>
      </c>
      <c r="H910" s="117">
        <v>821</v>
      </c>
      <c r="I910" s="96">
        <v>118348</v>
      </c>
    </row>
    <row r="911" spans="1:9" s="8" customFormat="1" ht="14.1" customHeight="1" x14ac:dyDescent="0.2">
      <c r="A911" s="69">
        <v>4487</v>
      </c>
      <c r="B911" s="132" t="s">
        <v>519</v>
      </c>
      <c r="C911" s="69">
        <v>3143</v>
      </c>
      <c r="D911" s="127">
        <v>65019</v>
      </c>
      <c r="E911" s="117">
        <v>0</v>
      </c>
      <c r="F911" s="117">
        <v>21977</v>
      </c>
      <c r="G911" s="117">
        <v>1301</v>
      </c>
      <c r="H911" s="117">
        <v>150</v>
      </c>
      <c r="I911" s="96">
        <v>88447</v>
      </c>
    </row>
    <row r="912" spans="1:9" s="8" customFormat="1" ht="14.1" customHeight="1" x14ac:dyDescent="0.2">
      <c r="A912" s="68">
        <v>4487</v>
      </c>
      <c r="B912" s="131" t="s">
        <v>520</v>
      </c>
      <c r="C912" s="68"/>
      <c r="D912" s="64">
        <v>933029</v>
      </c>
      <c r="E912" s="65">
        <v>6000</v>
      </c>
      <c r="F912" s="65">
        <v>317393</v>
      </c>
      <c r="G912" s="65">
        <v>18660</v>
      </c>
      <c r="H912" s="65">
        <v>31139</v>
      </c>
      <c r="I912" s="66">
        <v>1306221</v>
      </c>
    </row>
    <row r="913" spans="1:9" s="8" customFormat="1" ht="14.1" customHeight="1" x14ac:dyDescent="0.2">
      <c r="A913" s="69">
        <v>4488</v>
      </c>
      <c r="B913" s="132" t="s">
        <v>521</v>
      </c>
      <c r="C913" s="69">
        <v>3111</v>
      </c>
      <c r="D913" s="127">
        <v>135663</v>
      </c>
      <c r="E913" s="117">
        <v>0</v>
      </c>
      <c r="F913" s="117">
        <v>45854</v>
      </c>
      <c r="G913" s="117">
        <v>2714</v>
      </c>
      <c r="H913" s="117">
        <v>2216</v>
      </c>
      <c r="I913" s="96">
        <v>186447</v>
      </c>
    </row>
    <row r="914" spans="1:9" s="8" customFormat="1" ht="14.1" customHeight="1" x14ac:dyDescent="0.2">
      <c r="A914" s="69">
        <v>4488</v>
      </c>
      <c r="B914" s="132" t="s">
        <v>521</v>
      </c>
      <c r="C914" s="69">
        <v>3117</v>
      </c>
      <c r="D914" s="127">
        <v>355083</v>
      </c>
      <c r="E914" s="117">
        <v>1333</v>
      </c>
      <c r="F914" s="117">
        <v>120469</v>
      </c>
      <c r="G914" s="117">
        <v>7102</v>
      </c>
      <c r="H914" s="117">
        <v>15000</v>
      </c>
      <c r="I914" s="96">
        <v>498987</v>
      </c>
    </row>
    <row r="915" spans="1:9" s="8" customFormat="1" ht="14.1" customHeight="1" x14ac:dyDescent="0.2">
      <c r="A915" s="69">
        <v>4488</v>
      </c>
      <c r="B915" s="132" t="s">
        <v>521</v>
      </c>
      <c r="C915" s="69">
        <v>3141</v>
      </c>
      <c r="D915" s="127">
        <v>30323</v>
      </c>
      <c r="E915" s="117">
        <v>0</v>
      </c>
      <c r="F915" s="117">
        <v>10250</v>
      </c>
      <c r="G915" s="117">
        <v>606</v>
      </c>
      <c r="H915" s="117">
        <v>297</v>
      </c>
      <c r="I915" s="96">
        <v>41476</v>
      </c>
    </row>
    <row r="916" spans="1:9" s="8" customFormat="1" ht="14.1" customHeight="1" x14ac:dyDescent="0.2">
      <c r="A916" s="69">
        <v>4488</v>
      </c>
      <c r="B916" s="132" t="s">
        <v>521</v>
      </c>
      <c r="C916" s="69">
        <v>3143</v>
      </c>
      <c r="D916" s="127">
        <v>60790</v>
      </c>
      <c r="E916" s="117">
        <v>0</v>
      </c>
      <c r="F916" s="117">
        <v>20546</v>
      </c>
      <c r="G916" s="117">
        <v>1217</v>
      </c>
      <c r="H916" s="117">
        <v>125</v>
      </c>
      <c r="I916" s="96">
        <v>82678</v>
      </c>
    </row>
    <row r="917" spans="1:9" s="8" customFormat="1" ht="14.1" customHeight="1" x14ac:dyDescent="0.2">
      <c r="A917" s="68">
        <v>4488</v>
      </c>
      <c r="B917" s="131" t="s">
        <v>522</v>
      </c>
      <c r="C917" s="68"/>
      <c r="D917" s="64">
        <v>581859</v>
      </c>
      <c r="E917" s="65">
        <v>1333</v>
      </c>
      <c r="F917" s="65">
        <v>197119</v>
      </c>
      <c r="G917" s="65">
        <v>11639</v>
      </c>
      <c r="H917" s="65">
        <v>17638</v>
      </c>
      <c r="I917" s="66">
        <v>809588</v>
      </c>
    </row>
    <row r="918" spans="1:9" s="8" customFormat="1" ht="14.1" customHeight="1" x14ac:dyDescent="0.2">
      <c r="A918" s="69">
        <v>4434</v>
      </c>
      <c r="B918" s="132" t="s">
        <v>523</v>
      </c>
      <c r="C918" s="69">
        <v>3111</v>
      </c>
      <c r="D918" s="127">
        <v>301769</v>
      </c>
      <c r="E918" s="117">
        <v>-3333</v>
      </c>
      <c r="F918" s="117">
        <v>100870</v>
      </c>
      <c r="G918" s="117">
        <v>6035</v>
      </c>
      <c r="H918" s="117">
        <v>5600</v>
      </c>
      <c r="I918" s="96">
        <v>410941</v>
      </c>
    </row>
    <row r="919" spans="1:9" s="8" customFormat="1" ht="14.1" customHeight="1" x14ac:dyDescent="0.2">
      <c r="A919" s="69">
        <v>4434</v>
      </c>
      <c r="B919" s="132" t="s">
        <v>523</v>
      </c>
      <c r="C919" s="69">
        <v>3113</v>
      </c>
      <c r="D919" s="127">
        <v>1379490</v>
      </c>
      <c r="E919" s="117">
        <v>-17453</v>
      </c>
      <c r="F919" s="117">
        <v>460369</v>
      </c>
      <c r="G919" s="117">
        <v>27590</v>
      </c>
      <c r="H919" s="117">
        <v>57466</v>
      </c>
      <c r="I919" s="96">
        <v>1907462</v>
      </c>
    </row>
    <row r="920" spans="1:9" s="8" customFormat="1" ht="14.1" customHeight="1" x14ac:dyDescent="0.2">
      <c r="A920" s="69">
        <v>4434</v>
      </c>
      <c r="B920" s="132" t="s">
        <v>523</v>
      </c>
      <c r="C920" s="69">
        <v>3141</v>
      </c>
      <c r="D920" s="127">
        <v>153257</v>
      </c>
      <c r="E920" s="117">
        <v>10667</v>
      </c>
      <c r="F920" s="117">
        <v>55406</v>
      </c>
      <c r="G920" s="117">
        <v>3066</v>
      </c>
      <c r="H920" s="117">
        <v>1702</v>
      </c>
      <c r="I920" s="96">
        <v>224098</v>
      </c>
    </row>
    <row r="921" spans="1:9" s="8" customFormat="1" ht="14.1" customHeight="1" x14ac:dyDescent="0.2">
      <c r="A921" s="69">
        <v>4434</v>
      </c>
      <c r="B921" s="132" t="s">
        <v>523</v>
      </c>
      <c r="C921" s="69">
        <v>3143</v>
      </c>
      <c r="D921" s="127">
        <v>93368</v>
      </c>
      <c r="E921" s="117">
        <v>1320</v>
      </c>
      <c r="F921" s="117">
        <v>32004</v>
      </c>
      <c r="G921" s="117">
        <v>1868</v>
      </c>
      <c r="H921" s="117">
        <v>215</v>
      </c>
      <c r="I921" s="96">
        <v>128775</v>
      </c>
    </row>
    <row r="922" spans="1:9" s="8" customFormat="1" ht="14.1" customHeight="1" x14ac:dyDescent="0.2">
      <c r="A922" s="68">
        <v>4434</v>
      </c>
      <c r="B922" s="131" t="s">
        <v>524</v>
      </c>
      <c r="C922" s="68"/>
      <c r="D922" s="64">
        <v>1927884</v>
      </c>
      <c r="E922" s="65">
        <v>-8799</v>
      </c>
      <c r="F922" s="65">
        <v>648649</v>
      </c>
      <c r="G922" s="65">
        <v>38559</v>
      </c>
      <c r="H922" s="65">
        <v>64983</v>
      </c>
      <c r="I922" s="66">
        <v>2671276</v>
      </c>
    </row>
    <row r="923" spans="1:9" s="8" customFormat="1" ht="14.1" customHeight="1" x14ac:dyDescent="0.2">
      <c r="A923" s="69">
        <v>4441</v>
      </c>
      <c r="B923" s="132" t="s">
        <v>525</v>
      </c>
      <c r="C923" s="69">
        <v>3111</v>
      </c>
      <c r="D923" s="127">
        <v>364621</v>
      </c>
      <c r="E923" s="117">
        <v>0</v>
      </c>
      <c r="F923" s="117">
        <v>123242</v>
      </c>
      <c r="G923" s="117">
        <v>7293</v>
      </c>
      <c r="H923" s="117">
        <v>7000</v>
      </c>
      <c r="I923" s="96">
        <v>502156</v>
      </c>
    </row>
    <row r="924" spans="1:9" s="8" customFormat="1" ht="14.1" customHeight="1" x14ac:dyDescent="0.2">
      <c r="A924" s="69">
        <v>4441</v>
      </c>
      <c r="B924" s="132" t="s">
        <v>525</v>
      </c>
      <c r="C924" s="69">
        <v>3117</v>
      </c>
      <c r="D924" s="127">
        <v>476314</v>
      </c>
      <c r="E924" s="117">
        <v>22347</v>
      </c>
      <c r="F924" s="117">
        <v>168547</v>
      </c>
      <c r="G924" s="117">
        <v>9526</v>
      </c>
      <c r="H924" s="117">
        <v>37500</v>
      </c>
      <c r="I924" s="96">
        <v>714234</v>
      </c>
    </row>
    <row r="925" spans="1:9" s="8" customFormat="1" ht="14.1" customHeight="1" x14ac:dyDescent="0.2">
      <c r="A925" s="69">
        <v>4441</v>
      </c>
      <c r="B925" s="132" t="s">
        <v>525</v>
      </c>
      <c r="C925" s="69">
        <v>3141</v>
      </c>
      <c r="D925" s="127">
        <v>107657</v>
      </c>
      <c r="E925" s="117">
        <v>0</v>
      </c>
      <c r="F925" s="117">
        <v>36388</v>
      </c>
      <c r="G925" s="117">
        <v>2154</v>
      </c>
      <c r="H925" s="117">
        <v>1035</v>
      </c>
      <c r="I925" s="96">
        <v>147234</v>
      </c>
    </row>
    <row r="926" spans="1:9" s="8" customFormat="1" ht="14.1" customHeight="1" x14ac:dyDescent="0.2">
      <c r="A926" s="69">
        <v>4441</v>
      </c>
      <c r="B926" s="132" t="s">
        <v>525</v>
      </c>
      <c r="C926" s="69">
        <v>3143</v>
      </c>
      <c r="D926" s="127">
        <v>68283</v>
      </c>
      <c r="E926" s="117">
        <v>0</v>
      </c>
      <c r="F926" s="117">
        <v>23079</v>
      </c>
      <c r="G926" s="117">
        <v>1366</v>
      </c>
      <c r="H926" s="117">
        <v>150</v>
      </c>
      <c r="I926" s="96">
        <v>92878</v>
      </c>
    </row>
    <row r="927" spans="1:9" s="8" customFormat="1" ht="14.1" customHeight="1" x14ac:dyDescent="0.2">
      <c r="A927" s="68">
        <v>4441</v>
      </c>
      <c r="B927" s="131" t="s">
        <v>526</v>
      </c>
      <c r="C927" s="68"/>
      <c r="D927" s="64">
        <v>1016875</v>
      </c>
      <c r="E927" s="65">
        <v>22347</v>
      </c>
      <c r="F927" s="65">
        <v>351256</v>
      </c>
      <c r="G927" s="65">
        <v>20339</v>
      </c>
      <c r="H927" s="65">
        <v>45685</v>
      </c>
      <c r="I927" s="66">
        <v>1456502</v>
      </c>
    </row>
    <row r="928" spans="1:9" s="8" customFormat="1" ht="14.1" customHeight="1" x14ac:dyDescent="0.2">
      <c r="A928" s="69">
        <v>4428</v>
      </c>
      <c r="B928" s="132" t="s">
        <v>527</v>
      </c>
      <c r="C928" s="69">
        <v>3111</v>
      </c>
      <c r="D928" s="127">
        <v>158335</v>
      </c>
      <c r="E928" s="117">
        <v>0</v>
      </c>
      <c r="F928" s="117">
        <v>53517</v>
      </c>
      <c r="G928" s="117">
        <v>3167</v>
      </c>
      <c r="H928" s="117">
        <v>2334</v>
      </c>
      <c r="I928" s="96">
        <v>217353</v>
      </c>
    </row>
    <row r="929" spans="1:9" s="8" customFormat="1" ht="14.1" customHeight="1" x14ac:dyDescent="0.2">
      <c r="A929" s="69">
        <v>4428</v>
      </c>
      <c r="B929" s="132" t="s">
        <v>527</v>
      </c>
      <c r="C929" s="69">
        <v>3141</v>
      </c>
      <c r="D929" s="127">
        <v>59193</v>
      </c>
      <c r="E929" s="117">
        <v>0</v>
      </c>
      <c r="F929" s="117">
        <v>20007</v>
      </c>
      <c r="G929" s="117">
        <v>1183</v>
      </c>
      <c r="H929" s="117">
        <v>455</v>
      </c>
      <c r="I929" s="96">
        <v>80838</v>
      </c>
    </row>
    <row r="930" spans="1:9" s="8" customFormat="1" ht="14.1" customHeight="1" x14ac:dyDescent="0.2">
      <c r="A930" s="68">
        <v>4428</v>
      </c>
      <c r="B930" s="131" t="s">
        <v>528</v>
      </c>
      <c r="C930" s="68"/>
      <c r="D930" s="64">
        <v>217528</v>
      </c>
      <c r="E930" s="65">
        <v>0</v>
      </c>
      <c r="F930" s="65">
        <v>73524</v>
      </c>
      <c r="G930" s="65">
        <v>4350</v>
      </c>
      <c r="H930" s="65">
        <v>2789</v>
      </c>
      <c r="I930" s="66">
        <v>298191</v>
      </c>
    </row>
    <row r="931" spans="1:9" s="8" customFormat="1" ht="14.1" customHeight="1" x14ac:dyDescent="0.2">
      <c r="A931" s="69">
        <v>4463</v>
      </c>
      <c r="B931" s="132" t="s">
        <v>529</v>
      </c>
      <c r="C931" s="69">
        <v>3117</v>
      </c>
      <c r="D931" s="127">
        <v>261194</v>
      </c>
      <c r="E931" s="117">
        <v>0</v>
      </c>
      <c r="F931" s="117">
        <v>88284</v>
      </c>
      <c r="G931" s="117">
        <v>5224</v>
      </c>
      <c r="H931" s="117">
        <v>13500</v>
      </c>
      <c r="I931" s="96">
        <v>368202</v>
      </c>
    </row>
    <row r="932" spans="1:9" s="8" customFormat="1" ht="14.1" customHeight="1" x14ac:dyDescent="0.2">
      <c r="A932" s="69">
        <v>4463</v>
      </c>
      <c r="B932" s="132" t="s">
        <v>529</v>
      </c>
      <c r="C932" s="69">
        <v>3143</v>
      </c>
      <c r="D932" s="127">
        <v>57624</v>
      </c>
      <c r="E932" s="117">
        <v>0</v>
      </c>
      <c r="F932" s="117">
        <v>19478</v>
      </c>
      <c r="G932" s="117">
        <v>1154</v>
      </c>
      <c r="H932" s="117">
        <v>125</v>
      </c>
      <c r="I932" s="96">
        <v>78381</v>
      </c>
    </row>
    <row r="933" spans="1:9" s="8" customFormat="1" ht="14.1" customHeight="1" thickBot="1" x14ac:dyDescent="0.25">
      <c r="A933" s="71">
        <v>4463</v>
      </c>
      <c r="B933" s="134" t="s">
        <v>530</v>
      </c>
      <c r="C933" s="71"/>
      <c r="D933" s="90">
        <v>318818</v>
      </c>
      <c r="E933" s="89">
        <v>0</v>
      </c>
      <c r="F933" s="89">
        <v>107762</v>
      </c>
      <c r="G933" s="89">
        <v>6378</v>
      </c>
      <c r="H933" s="89">
        <v>13625</v>
      </c>
      <c r="I933" s="91">
        <v>446583</v>
      </c>
    </row>
    <row r="934" spans="1:9" s="8" customFormat="1" ht="14.1" customHeight="1" thickBot="1" x14ac:dyDescent="0.3">
      <c r="A934" s="105"/>
      <c r="B934" s="135" t="s">
        <v>531</v>
      </c>
      <c r="C934" s="106"/>
      <c r="D934" s="107">
        <v>29368337</v>
      </c>
      <c r="E934" s="108">
        <v>170484</v>
      </c>
      <c r="F934" s="108">
        <v>9984127</v>
      </c>
      <c r="G934" s="108">
        <v>587373</v>
      </c>
      <c r="H934" s="108">
        <v>1194439</v>
      </c>
      <c r="I934" s="109">
        <v>41304760</v>
      </c>
    </row>
    <row r="935" spans="1:9" s="8" customFormat="1" ht="14.1" customHeight="1" x14ac:dyDescent="0.2">
      <c r="A935" s="72">
        <v>5489</v>
      </c>
      <c r="B935" s="132" t="s">
        <v>532</v>
      </c>
      <c r="C935" s="69">
        <v>3111</v>
      </c>
      <c r="D935" s="186">
        <v>297549</v>
      </c>
      <c r="E935" s="187">
        <v>1600</v>
      </c>
      <c r="F935" s="187">
        <v>101112</v>
      </c>
      <c r="G935" s="187">
        <v>5952</v>
      </c>
      <c r="H935" s="187">
        <v>45016</v>
      </c>
      <c r="I935" s="188">
        <v>451229</v>
      </c>
    </row>
    <row r="936" spans="1:9" s="8" customFormat="1" ht="14.1" customHeight="1" x14ac:dyDescent="0.2">
      <c r="A936" s="72">
        <v>5489</v>
      </c>
      <c r="B936" s="132" t="s">
        <v>532</v>
      </c>
      <c r="C936" s="69">
        <v>3141</v>
      </c>
      <c r="D936" s="127">
        <v>52501</v>
      </c>
      <c r="E936" s="117">
        <v>0</v>
      </c>
      <c r="F936" s="117">
        <v>17745</v>
      </c>
      <c r="G936" s="117">
        <v>1051</v>
      </c>
      <c r="H936" s="117">
        <v>435</v>
      </c>
      <c r="I936" s="96">
        <v>71732</v>
      </c>
    </row>
    <row r="937" spans="1:9" s="8" customFormat="1" ht="14.1" customHeight="1" x14ac:dyDescent="0.2">
      <c r="A937" s="73">
        <v>5489</v>
      </c>
      <c r="B937" s="131" t="s">
        <v>533</v>
      </c>
      <c r="C937" s="68"/>
      <c r="D937" s="55">
        <v>350050</v>
      </c>
      <c r="E937" s="56">
        <v>1600</v>
      </c>
      <c r="F937" s="56">
        <v>118857</v>
      </c>
      <c r="G937" s="56">
        <v>7003</v>
      </c>
      <c r="H937" s="56">
        <v>45451</v>
      </c>
      <c r="I937" s="57">
        <v>522961</v>
      </c>
    </row>
    <row r="938" spans="1:9" s="8" customFormat="1" ht="14.1" customHeight="1" x14ac:dyDescent="0.2">
      <c r="A938" s="72">
        <v>5451</v>
      </c>
      <c r="B938" s="132" t="s">
        <v>534</v>
      </c>
      <c r="C938" s="69">
        <v>3111</v>
      </c>
      <c r="D938" s="127">
        <v>1048190</v>
      </c>
      <c r="E938" s="117">
        <v>2800</v>
      </c>
      <c r="F938" s="117">
        <v>355235</v>
      </c>
      <c r="G938" s="117">
        <v>20964</v>
      </c>
      <c r="H938" s="117">
        <v>16616</v>
      </c>
      <c r="I938" s="96">
        <v>1443805</v>
      </c>
    </row>
    <row r="939" spans="1:9" s="8" customFormat="1" ht="14.1" customHeight="1" x14ac:dyDescent="0.2">
      <c r="A939" s="72">
        <v>5451</v>
      </c>
      <c r="B939" s="132" t="s">
        <v>534</v>
      </c>
      <c r="C939" s="69">
        <v>3141</v>
      </c>
      <c r="D939" s="127">
        <v>133021</v>
      </c>
      <c r="E939" s="117">
        <v>0</v>
      </c>
      <c r="F939" s="117">
        <v>44962</v>
      </c>
      <c r="G939" s="117">
        <v>2660</v>
      </c>
      <c r="H939" s="117">
        <v>1357</v>
      </c>
      <c r="I939" s="96">
        <v>182000</v>
      </c>
    </row>
    <row r="940" spans="1:9" s="8" customFormat="1" ht="14.1" customHeight="1" x14ac:dyDescent="0.2">
      <c r="A940" s="73">
        <v>5451</v>
      </c>
      <c r="B940" s="131" t="s">
        <v>535</v>
      </c>
      <c r="C940" s="70"/>
      <c r="D940" s="55">
        <v>1181211</v>
      </c>
      <c r="E940" s="56">
        <v>2800</v>
      </c>
      <c r="F940" s="56">
        <v>400197</v>
      </c>
      <c r="G940" s="56">
        <v>23624</v>
      </c>
      <c r="H940" s="56">
        <v>17973</v>
      </c>
      <c r="I940" s="57">
        <v>1625805</v>
      </c>
    </row>
    <row r="941" spans="1:9" s="8" customFormat="1" ht="14.1" customHeight="1" x14ac:dyDescent="0.2">
      <c r="A941" s="72">
        <v>5450</v>
      </c>
      <c r="B941" s="132" t="s">
        <v>536</v>
      </c>
      <c r="C941" s="69">
        <v>3111</v>
      </c>
      <c r="D941" s="127">
        <v>671286</v>
      </c>
      <c r="E941" s="117">
        <v>4000</v>
      </c>
      <c r="F941" s="117">
        <v>228246</v>
      </c>
      <c r="G941" s="117">
        <v>13425</v>
      </c>
      <c r="H941" s="117">
        <v>29566</v>
      </c>
      <c r="I941" s="96">
        <v>946523</v>
      </c>
    </row>
    <row r="942" spans="1:9" s="8" customFormat="1" ht="14.1" customHeight="1" x14ac:dyDescent="0.2">
      <c r="A942" s="72">
        <v>5450</v>
      </c>
      <c r="B942" s="132" t="s">
        <v>536</v>
      </c>
      <c r="C942" s="69">
        <v>3141</v>
      </c>
      <c r="D942" s="127">
        <v>39182</v>
      </c>
      <c r="E942" s="117">
        <v>0</v>
      </c>
      <c r="F942" s="117">
        <v>13245</v>
      </c>
      <c r="G942" s="117">
        <v>784</v>
      </c>
      <c r="H942" s="117">
        <v>520</v>
      </c>
      <c r="I942" s="96">
        <v>53731</v>
      </c>
    </row>
    <row r="943" spans="1:9" s="8" customFormat="1" ht="14.1" customHeight="1" x14ac:dyDescent="0.2">
      <c r="A943" s="73">
        <v>5450</v>
      </c>
      <c r="B943" s="136" t="s">
        <v>537</v>
      </c>
      <c r="C943" s="68"/>
      <c r="D943" s="55">
        <v>710468</v>
      </c>
      <c r="E943" s="56">
        <v>4000</v>
      </c>
      <c r="F943" s="56">
        <v>241491</v>
      </c>
      <c r="G943" s="56">
        <v>14209</v>
      </c>
      <c r="H943" s="56">
        <v>30086</v>
      </c>
      <c r="I943" s="57">
        <v>1000254</v>
      </c>
    </row>
    <row r="944" spans="1:9" s="8" customFormat="1" ht="14.1" customHeight="1" x14ac:dyDescent="0.2">
      <c r="A944" s="72">
        <v>5447</v>
      </c>
      <c r="B944" s="132" t="s">
        <v>538</v>
      </c>
      <c r="C944" s="69">
        <v>3233</v>
      </c>
      <c r="D944" s="127">
        <v>243734</v>
      </c>
      <c r="E944" s="117">
        <v>2667</v>
      </c>
      <c r="F944" s="117">
        <v>83283</v>
      </c>
      <c r="G944" s="117">
        <v>4875</v>
      </c>
      <c r="H944" s="117">
        <v>5024</v>
      </c>
      <c r="I944" s="96">
        <v>339583</v>
      </c>
    </row>
    <row r="945" spans="1:9" s="8" customFormat="1" ht="14.1" customHeight="1" x14ac:dyDescent="0.2">
      <c r="A945" s="73">
        <v>5447</v>
      </c>
      <c r="B945" s="131" t="s">
        <v>539</v>
      </c>
      <c r="C945" s="68"/>
      <c r="D945" s="55">
        <v>243734</v>
      </c>
      <c r="E945" s="56">
        <v>2667</v>
      </c>
      <c r="F945" s="56">
        <v>83283</v>
      </c>
      <c r="G945" s="56">
        <v>4875</v>
      </c>
      <c r="H945" s="56">
        <v>5024</v>
      </c>
      <c r="I945" s="57">
        <v>339583</v>
      </c>
    </row>
    <row r="946" spans="1:9" s="8" customFormat="1" ht="14.1" customHeight="1" x14ac:dyDescent="0.2">
      <c r="A946" s="72">
        <v>5444</v>
      </c>
      <c r="B946" s="132" t="s">
        <v>540</v>
      </c>
      <c r="C946" s="69">
        <v>3113</v>
      </c>
      <c r="D946" s="127">
        <v>1778834</v>
      </c>
      <c r="E946" s="117">
        <v>-135429</v>
      </c>
      <c r="F946" s="117">
        <v>556671</v>
      </c>
      <c r="G946" s="117">
        <v>35578</v>
      </c>
      <c r="H946" s="117">
        <v>93916</v>
      </c>
      <c r="I946" s="96">
        <v>2329570</v>
      </c>
    </row>
    <row r="947" spans="1:9" s="8" customFormat="1" ht="14.1" customHeight="1" x14ac:dyDescent="0.2">
      <c r="A947" s="72">
        <v>5444</v>
      </c>
      <c r="B947" s="132" t="s">
        <v>540</v>
      </c>
      <c r="C947" s="69">
        <v>3122</v>
      </c>
      <c r="D947" s="127">
        <v>794741</v>
      </c>
      <c r="E947" s="117">
        <v>-53307</v>
      </c>
      <c r="F947" s="117">
        <v>249403</v>
      </c>
      <c r="G947" s="117">
        <v>15895</v>
      </c>
      <c r="H947" s="117">
        <v>22709</v>
      </c>
      <c r="I947" s="96">
        <v>1029441</v>
      </c>
    </row>
    <row r="948" spans="1:9" s="8" customFormat="1" ht="14.1" customHeight="1" x14ac:dyDescent="0.2">
      <c r="A948" s="72">
        <v>5444</v>
      </c>
      <c r="B948" s="132" t="s">
        <v>540</v>
      </c>
      <c r="C948" s="69">
        <v>3141</v>
      </c>
      <c r="D948" s="127">
        <v>33575</v>
      </c>
      <c r="E948" s="117">
        <v>0</v>
      </c>
      <c r="F948" s="117">
        <v>11349</v>
      </c>
      <c r="G948" s="117">
        <v>672</v>
      </c>
      <c r="H948" s="117">
        <v>1318</v>
      </c>
      <c r="I948" s="96">
        <v>46914</v>
      </c>
    </row>
    <row r="949" spans="1:9" s="8" customFormat="1" ht="14.1" customHeight="1" x14ac:dyDescent="0.2">
      <c r="A949" s="72">
        <v>5444</v>
      </c>
      <c r="B949" s="132" t="s">
        <v>540</v>
      </c>
      <c r="C949" s="69">
        <v>3143</v>
      </c>
      <c r="D949" s="127">
        <v>174514</v>
      </c>
      <c r="E949" s="117">
        <v>-9333</v>
      </c>
      <c r="F949" s="117">
        <v>55831</v>
      </c>
      <c r="G949" s="117">
        <v>3491</v>
      </c>
      <c r="H949" s="117">
        <v>300</v>
      </c>
      <c r="I949" s="96">
        <v>224803</v>
      </c>
    </row>
    <row r="950" spans="1:9" s="8" customFormat="1" ht="14.1" customHeight="1" x14ac:dyDescent="0.2">
      <c r="A950" s="73">
        <v>5444</v>
      </c>
      <c r="B950" s="131" t="s">
        <v>541</v>
      </c>
      <c r="C950" s="68"/>
      <c r="D950" s="55">
        <v>2781664</v>
      </c>
      <c r="E950" s="56">
        <v>-198069</v>
      </c>
      <c r="F950" s="56">
        <v>873254</v>
      </c>
      <c r="G950" s="56">
        <v>55636</v>
      </c>
      <c r="H950" s="56">
        <v>118243</v>
      </c>
      <c r="I950" s="57">
        <v>3630728</v>
      </c>
    </row>
    <row r="951" spans="1:9" s="8" customFormat="1" ht="14.1" customHeight="1" x14ac:dyDescent="0.2">
      <c r="A951" s="72">
        <v>5449</v>
      </c>
      <c r="B951" s="132" t="s">
        <v>542</v>
      </c>
      <c r="C951" s="69">
        <v>3114</v>
      </c>
      <c r="D951" s="127">
        <v>1364310</v>
      </c>
      <c r="E951" s="117">
        <v>-8800</v>
      </c>
      <c r="F951" s="117">
        <v>458162</v>
      </c>
      <c r="G951" s="117">
        <v>27286</v>
      </c>
      <c r="H951" s="117">
        <v>16484</v>
      </c>
      <c r="I951" s="96">
        <v>1857442</v>
      </c>
    </row>
    <row r="952" spans="1:9" s="8" customFormat="1" ht="14.1" customHeight="1" x14ac:dyDescent="0.2">
      <c r="A952" s="72">
        <v>5449</v>
      </c>
      <c r="B952" s="132" t="s">
        <v>542</v>
      </c>
      <c r="C952" s="69">
        <v>3143</v>
      </c>
      <c r="D952" s="127">
        <v>58757</v>
      </c>
      <c r="E952" s="117">
        <v>0</v>
      </c>
      <c r="F952" s="117">
        <v>19861</v>
      </c>
      <c r="G952" s="117">
        <v>1175</v>
      </c>
      <c r="H952" s="117">
        <v>20</v>
      </c>
      <c r="I952" s="96">
        <v>79813</v>
      </c>
    </row>
    <row r="953" spans="1:9" s="8" customFormat="1" ht="14.1" customHeight="1" x14ac:dyDescent="0.2">
      <c r="A953" s="73">
        <v>5449</v>
      </c>
      <c r="B953" s="131" t="s">
        <v>543</v>
      </c>
      <c r="C953" s="68"/>
      <c r="D953" s="55">
        <v>1423067</v>
      </c>
      <c r="E953" s="56">
        <v>-8800</v>
      </c>
      <c r="F953" s="56">
        <v>478023</v>
      </c>
      <c r="G953" s="56">
        <v>28461</v>
      </c>
      <c r="H953" s="56">
        <v>16504</v>
      </c>
      <c r="I953" s="57">
        <v>1937255</v>
      </c>
    </row>
    <row r="954" spans="1:9" s="8" customFormat="1" ht="14.1" customHeight="1" x14ac:dyDescent="0.2">
      <c r="A954" s="72">
        <v>5443</v>
      </c>
      <c r="B954" s="132" t="s">
        <v>544</v>
      </c>
      <c r="C954" s="69">
        <v>3113</v>
      </c>
      <c r="D954" s="127">
        <v>2484221</v>
      </c>
      <c r="E954" s="117">
        <v>6000</v>
      </c>
      <c r="F954" s="117">
        <v>841695</v>
      </c>
      <c r="G954" s="117">
        <v>49684</v>
      </c>
      <c r="H954" s="117">
        <v>158016</v>
      </c>
      <c r="I954" s="96">
        <v>3539616</v>
      </c>
    </row>
    <row r="955" spans="1:9" s="8" customFormat="1" ht="14.1" customHeight="1" x14ac:dyDescent="0.2">
      <c r="A955" s="72">
        <v>5443</v>
      </c>
      <c r="B955" s="132" t="s">
        <v>544</v>
      </c>
      <c r="C955" s="69">
        <v>3141</v>
      </c>
      <c r="D955" s="127">
        <v>310567</v>
      </c>
      <c r="E955" s="117">
        <v>2000</v>
      </c>
      <c r="F955" s="117">
        <v>105648</v>
      </c>
      <c r="G955" s="117">
        <v>6211</v>
      </c>
      <c r="H955" s="117">
        <v>5858</v>
      </c>
      <c r="I955" s="96">
        <v>430284</v>
      </c>
    </row>
    <row r="956" spans="1:9" s="8" customFormat="1" ht="14.1" customHeight="1" x14ac:dyDescent="0.2">
      <c r="A956" s="72">
        <v>5443</v>
      </c>
      <c r="B956" s="132" t="s">
        <v>544</v>
      </c>
      <c r="C956" s="69">
        <v>3143</v>
      </c>
      <c r="D956" s="127">
        <v>138117</v>
      </c>
      <c r="E956" s="117">
        <v>2133</v>
      </c>
      <c r="F956" s="117">
        <v>47405</v>
      </c>
      <c r="G956" s="117">
        <v>2763</v>
      </c>
      <c r="H956" s="117">
        <v>350</v>
      </c>
      <c r="I956" s="96">
        <v>190768</v>
      </c>
    </row>
    <row r="957" spans="1:9" s="8" customFormat="1" ht="14.1" customHeight="1" x14ac:dyDescent="0.2">
      <c r="A957" s="73">
        <v>5443</v>
      </c>
      <c r="B957" s="131" t="s">
        <v>545</v>
      </c>
      <c r="C957" s="68"/>
      <c r="D957" s="55">
        <v>2932905</v>
      </c>
      <c r="E957" s="56">
        <v>10133</v>
      </c>
      <c r="F957" s="56">
        <v>994748</v>
      </c>
      <c r="G957" s="56">
        <v>58658</v>
      </c>
      <c r="H957" s="56">
        <v>164224</v>
      </c>
      <c r="I957" s="57">
        <v>4160668</v>
      </c>
    </row>
    <row r="958" spans="1:9" s="8" customFormat="1" ht="14.1" customHeight="1" x14ac:dyDescent="0.2">
      <c r="A958" s="72">
        <v>5445</v>
      </c>
      <c r="B958" s="132" t="s">
        <v>546</v>
      </c>
      <c r="C958" s="69">
        <v>3113</v>
      </c>
      <c r="D958" s="127">
        <v>2220050</v>
      </c>
      <c r="E958" s="117">
        <v>5147</v>
      </c>
      <c r="F958" s="117">
        <v>752118</v>
      </c>
      <c r="G958" s="117">
        <v>44401</v>
      </c>
      <c r="H958" s="117">
        <v>134316</v>
      </c>
      <c r="I958" s="96">
        <v>3156032</v>
      </c>
    </row>
    <row r="959" spans="1:9" s="8" customFormat="1" ht="14.1" customHeight="1" x14ac:dyDescent="0.2">
      <c r="A959" s="72">
        <v>5445</v>
      </c>
      <c r="B959" s="132" t="s">
        <v>546</v>
      </c>
      <c r="C959" s="69">
        <v>3141</v>
      </c>
      <c r="D959" s="127">
        <v>111905</v>
      </c>
      <c r="E959" s="117">
        <v>0</v>
      </c>
      <c r="F959" s="117">
        <v>37824</v>
      </c>
      <c r="G959" s="117">
        <v>2238</v>
      </c>
      <c r="H959" s="117">
        <v>1383</v>
      </c>
      <c r="I959" s="96">
        <v>153350</v>
      </c>
    </row>
    <row r="960" spans="1:9" s="8" customFormat="1" ht="14.1" customHeight="1" x14ac:dyDescent="0.2">
      <c r="A960" s="72">
        <v>5445</v>
      </c>
      <c r="B960" s="132" t="s">
        <v>546</v>
      </c>
      <c r="C960" s="69">
        <v>3143</v>
      </c>
      <c r="D960" s="127">
        <v>194962</v>
      </c>
      <c r="E960" s="117">
        <v>20389</v>
      </c>
      <c r="F960" s="117">
        <v>72790</v>
      </c>
      <c r="G960" s="117">
        <v>3899</v>
      </c>
      <c r="H960" s="117">
        <v>700</v>
      </c>
      <c r="I960" s="96">
        <v>292740</v>
      </c>
    </row>
    <row r="961" spans="1:9" s="8" customFormat="1" ht="14.1" customHeight="1" x14ac:dyDescent="0.2">
      <c r="A961" s="73">
        <v>5445</v>
      </c>
      <c r="B961" s="131" t="s">
        <v>547</v>
      </c>
      <c r="C961" s="68"/>
      <c r="D961" s="55">
        <v>2526917</v>
      </c>
      <c r="E961" s="56">
        <v>25536</v>
      </c>
      <c r="F961" s="56">
        <v>862732</v>
      </c>
      <c r="G961" s="56">
        <v>50538</v>
      </c>
      <c r="H961" s="56">
        <v>136399</v>
      </c>
      <c r="I961" s="57">
        <v>3602122</v>
      </c>
    </row>
    <row r="962" spans="1:9" s="8" customFormat="1" ht="14.1" customHeight="1" x14ac:dyDescent="0.2">
      <c r="A962" s="72">
        <v>5446</v>
      </c>
      <c r="B962" s="132" t="s">
        <v>548</v>
      </c>
      <c r="C962" s="69">
        <v>3231</v>
      </c>
      <c r="D962" s="127">
        <v>2052062</v>
      </c>
      <c r="E962" s="117">
        <v>2336</v>
      </c>
      <c r="F962" s="117">
        <v>694387</v>
      </c>
      <c r="G962" s="117">
        <v>41041</v>
      </c>
      <c r="H962" s="117">
        <v>12433</v>
      </c>
      <c r="I962" s="96">
        <v>2802259</v>
      </c>
    </row>
    <row r="963" spans="1:9" s="8" customFormat="1" ht="14.1" customHeight="1" x14ac:dyDescent="0.2">
      <c r="A963" s="73">
        <v>5446</v>
      </c>
      <c r="B963" s="131" t="s">
        <v>549</v>
      </c>
      <c r="C963" s="68"/>
      <c r="D963" s="55">
        <v>2052062</v>
      </c>
      <c r="E963" s="56">
        <v>2336</v>
      </c>
      <c r="F963" s="56">
        <v>694387</v>
      </c>
      <c r="G963" s="56">
        <v>41041</v>
      </c>
      <c r="H963" s="56">
        <v>12433</v>
      </c>
      <c r="I963" s="57">
        <v>2802259</v>
      </c>
    </row>
    <row r="964" spans="1:9" s="8" customFormat="1" ht="14.1" customHeight="1" x14ac:dyDescent="0.2">
      <c r="A964" s="72">
        <v>5403</v>
      </c>
      <c r="B964" s="132" t="s">
        <v>550</v>
      </c>
      <c r="C964" s="69">
        <v>3111</v>
      </c>
      <c r="D964" s="127">
        <v>148318</v>
      </c>
      <c r="E964" s="117">
        <v>667</v>
      </c>
      <c r="F964" s="117">
        <v>50357</v>
      </c>
      <c r="G964" s="117">
        <v>2966</v>
      </c>
      <c r="H964" s="117">
        <v>3150</v>
      </c>
      <c r="I964" s="96">
        <v>205458</v>
      </c>
    </row>
    <row r="965" spans="1:9" s="8" customFormat="1" ht="14.1" customHeight="1" x14ac:dyDescent="0.2">
      <c r="A965" s="72">
        <v>5403</v>
      </c>
      <c r="B965" s="132" t="s">
        <v>550</v>
      </c>
      <c r="C965" s="69">
        <v>3117</v>
      </c>
      <c r="D965" s="127">
        <v>289958</v>
      </c>
      <c r="E965" s="117">
        <v>-7200</v>
      </c>
      <c r="F965" s="117">
        <v>95573</v>
      </c>
      <c r="G965" s="117">
        <v>5799</v>
      </c>
      <c r="H965" s="117">
        <v>16000</v>
      </c>
      <c r="I965" s="96">
        <v>400130</v>
      </c>
    </row>
    <row r="966" spans="1:9" s="8" customFormat="1" ht="14.1" customHeight="1" x14ac:dyDescent="0.2">
      <c r="A966" s="72">
        <v>5403</v>
      </c>
      <c r="B966" s="132" t="s">
        <v>550</v>
      </c>
      <c r="C966" s="69">
        <v>3141</v>
      </c>
      <c r="D966" s="127">
        <v>84529</v>
      </c>
      <c r="E966" s="117">
        <v>-6000</v>
      </c>
      <c r="F966" s="117">
        <v>26543</v>
      </c>
      <c r="G966" s="117">
        <v>1690</v>
      </c>
      <c r="H966" s="117">
        <v>560</v>
      </c>
      <c r="I966" s="96">
        <v>107322</v>
      </c>
    </row>
    <row r="967" spans="1:9" s="8" customFormat="1" ht="14.1" customHeight="1" x14ac:dyDescent="0.2">
      <c r="A967" s="72">
        <v>5403</v>
      </c>
      <c r="B967" s="132" t="s">
        <v>550</v>
      </c>
      <c r="C967" s="69">
        <v>3143</v>
      </c>
      <c r="D967" s="127">
        <v>53086</v>
      </c>
      <c r="E967" s="117">
        <v>1600</v>
      </c>
      <c r="F967" s="117">
        <v>18484</v>
      </c>
      <c r="G967" s="117">
        <v>1062</v>
      </c>
      <c r="H967" s="117">
        <v>125</v>
      </c>
      <c r="I967" s="96">
        <v>74357</v>
      </c>
    </row>
    <row r="968" spans="1:9" s="8" customFormat="1" ht="14.1" customHeight="1" x14ac:dyDescent="0.2">
      <c r="A968" s="73">
        <v>5403</v>
      </c>
      <c r="B968" s="131" t="s">
        <v>551</v>
      </c>
      <c r="C968" s="68"/>
      <c r="D968" s="55">
        <v>575891</v>
      </c>
      <c r="E968" s="56">
        <v>-10933</v>
      </c>
      <c r="F968" s="56">
        <v>190957</v>
      </c>
      <c r="G968" s="56">
        <v>11517</v>
      </c>
      <c r="H968" s="56">
        <v>19835</v>
      </c>
      <c r="I968" s="57">
        <v>787267</v>
      </c>
    </row>
    <row r="969" spans="1:9" s="8" customFormat="1" ht="14.1" customHeight="1" x14ac:dyDescent="0.2">
      <c r="A969" s="72">
        <v>5404</v>
      </c>
      <c r="B969" s="132" t="s">
        <v>552</v>
      </c>
      <c r="C969" s="69">
        <v>3111</v>
      </c>
      <c r="D969" s="127">
        <v>153380</v>
      </c>
      <c r="E969" s="117">
        <v>800</v>
      </c>
      <c r="F969" s="117">
        <v>52113</v>
      </c>
      <c r="G969" s="117">
        <v>3068</v>
      </c>
      <c r="H969" s="117">
        <v>2566</v>
      </c>
      <c r="I969" s="96">
        <v>211927</v>
      </c>
    </row>
    <row r="970" spans="1:9" s="8" customFormat="1" ht="14.1" customHeight="1" x14ac:dyDescent="0.2">
      <c r="A970" s="72">
        <v>5404</v>
      </c>
      <c r="B970" s="132" t="s">
        <v>552</v>
      </c>
      <c r="C970" s="69">
        <v>3117</v>
      </c>
      <c r="D970" s="127">
        <v>318597</v>
      </c>
      <c r="E970" s="117">
        <v>0</v>
      </c>
      <c r="F970" s="117">
        <v>107686</v>
      </c>
      <c r="G970" s="117">
        <v>6372</v>
      </c>
      <c r="H970" s="117">
        <v>10500</v>
      </c>
      <c r="I970" s="96">
        <v>443155</v>
      </c>
    </row>
    <row r="971" spans="1:9" s="8" customFormat="1" ht="14.1" customHeight="1" x14ac:dyDescent="0.2">
      <c r="A971" s="72">
        <v>5404</v>
      </c>
      <c r="B971" s="132" t="s">
        <v>552</v>
      </c>
      <c r="C971" s="69">
        <v>3141</v>
      </c>
      <c r="D971" s="127">
        <v>69966</v>
      </c>
      <c r="E971" s="117">
        <v>0</v>
      </c>
      <c r="F971" s="117">
        <v>23647</v>
      </c>
      <c r="G971" s="117">
        <v>1400</v>
      </c>
      <c r="H971" s="117">
        <v>406</v>
      </c>
      <c r="I971" s="96">
        <v>95419</v>
      </c>
    </row>
    <row r="972" spans="1:9" s="8" customFormat="1" ht="14.1" customHeight="1" x14ac:dyDescent="0.2">
      <c r="A972" s="72">
        <v>5404</v>
      </c>
      <c r="B972" s="133" t="s">
        <v>552</v>
      </c>
      <c r="C972" s="69">
        <v>3143</v>
      </c>
      <c r="D972" s="127">
        <v>43906</v>
      </c>
      <c r="E972" s="117">
        <v>0</v>
      </c>
      <c r="F972" s="117">
        <v>14840</v>
      </c>
      <c r="G972" s="117">
        <v>878</v>
      </c>
      <c r="H972" s="117">
        <v>75</v>
      </c>
      <c r="I972" s="96">
        <v>59699</v>
      </c>
    </row>
    <row r="973" spans="1:9" s="8" customFormat="1" ht="14.1" customHeight="1" x14ac:dyDescent="0.2">
      <c r="A973" s="73">
        <v>5404</v>
      </c>
      <c r="B973" s="131" t="s">
        <v>553</v>
      </c>
      <c r="C973" s="68"/>
      <c r="D973" s="55">
        <v>585849</v>
      </c>
      <c r="E973" s="56">
        <v>800</v>
      </c>
      <c r="F973" s="56">
        <v>198286</v>
      </c>
      <c r="G973" s="56">
        <v>11718</v>
      </c>
      <c r="H973" s="56">
        <v>13547</v>
      </c>
      <c r="I973" s="57">
        <v>810200</v>
      </c>
    </row>
    <row r="974" spans="1:9" s="8" customFormat="1" ht="14.1" customHeight="1" x14ac:dyDescent="0.2">
      <c r="A974" s="72">
        <v>5407</v>
      </c>
      <c r="B974" s="132" t="s">
        <v>554</v>
      </c>
      <c r="C974" s="69">
        <v>3111</v>
      </c>
      <c r="D974" s="127">
        <v>219534</v>
      </c>
      <c r="E974" s="117">
        <v>0</v>
      </c>
      <c r="F974" s="117">
        <v>74202</v>
      </c>
      <c r="G974" s="117">
        <v>4391</v>
      </c>
      <c r="H974" s="117">
        <v>4200</v>
      </c>
      <c r="I974" s="96">
        <v>302327</v>
      </c>
    </row>
    <row r="975" spans="1:9" s="8" customFormat="1" ht="14.1" customHeight="1" x14ac:dyDescent="0.2">
      <c r="A975" s="72">
        <v>5407</v>
      </c>
      <c r="B975" s="132" t="s">
        <v>554</v>
      </c>
      <c r="C975" s="69">
        <v>3113</v>
      </c>
      <c r="D975" s="127">
        <v>931893</v>
      </c>
      <c r="E975" s="117">
        <v>0</v>
      </c>
      <c r="F975" s="117">
        <v>314980</v>
      </c>
      <c r="G975" s="117">
        <v>18638</v>
      </c>
      <c r="H975" s="117">
        <v>35666</v>
      </c>
      <c r="I975" s="96">
        <v>1301177</v>
      </c>
    </row>
    <row r="976" spans="1:9" s="8" customFormat="1" ht="14.1" customHeight="1" x14ac:dyDescent="0.2">
      <c r="A976" s="72">
        <v>5407</v>
      </c>
      <c r="B976" s="132" t="s">
        <v>554</v>
      </c>
      <c r="C976" s="69">
        <v>3141</v>
      </c>
      <c r="D976" s="127">
        <v>137928</v>
      </c>
      <c r="E976" s="117">
        <v>0</v>
      </c>
      <c r="F976" s="117">
        <v>46619</v>
      </c>
      <c r="G976" s="117">
        <v>2759</v>
      </c>
      <c r="H976" s="117">
        <v>1270</v>
      </c>
      <c r="I976" s="96">
        <v>188576</v>
      </c>
    </row>
    <row r="977" spans="1:9" s="8" customFormat="1" ht="14.1" customHeight="1" x14ac:dyDescent="0.2">
      <c r="A977" s="72">
        <v>5407</v>
      </c>
      <c r="B977" s="132" t="s">
        <v>554</v>
      </c>
      <c r="C977" s="69">
        <v>3143</v>
      </c>
      <c r="D977" s="127">
        <v>39354</v>
      </c>
      <c r="E977" s="117">
        <v>0</v>
      </c>
      <c r="F977" s="117">
        <v>13302</v>
      </c>
      <c r="G977" s="117">
        <v>788</v>
      </c>
      <c r="H977" s="117">
        <v>100</v>
      </c>
      <c r="I977" s="96">
        <v>53544</v>
      </c>
    </row>
    <row r="978" spans="1:9" s="8" customFormat="1" ht="14.1" customHeight="1" x14ac:dyDescent="0.2">
      <c r="A978" s="73">
        <v>5407</v>
      </c>
      <c r="B978" s="131" t="s">
        <v>555</v>
      </c>
      <c r="C978" s="68"/>
      <c r="D978" s="55">
        <v>1328709</v>
      </c>
      <c r="E978" s="56">
        <v>0</v>
      </c>
      <c r="F978" s="56">
        <v>449103</v>
      </c>
      <c r="G978" s="56">
        <v>26576</v>
      </c>
      <c r="H978" s="56">
        <v>41236</v>
      </c>
      <c r="I978" s="57">
        <v>1845624</v>
      </c>
    </row>
    <row r="979" spans="1:9" s="8" customFormat="1" ht="14.1" customHeight="1" x14ac:dyDescent="0.2">
      <c r="A979" s="72">
        <v>5411</v>
      </c>
      <c r="B979" s="132" t="s">
        <v>556</v>
      </c>
      <c r="C979" s="69">
        <v>3111</v>
      </c>
      <c r="D979" s="127">
        <v>206748</v>
      </c>
      <c r="E979" s="117">
        <v>3758</v>
      </c>
      <c r="F979" s="117">
        <v>71151</v>
      </c>
      <c r="G979" s="117">
        <v>4134</v>
      </c>
      <c r="H979" s="117">
        <v>3266</v>
      </c>
      <c r="I979" s="96">
        <v>289057</v>
      </c>
    </row>
    <row r="980" spans="1:9" s="8" customFormat="1" ht="14.1" customHeight="1" x14ac:dyDescent="0.2">
      <c r="A980" s="72">
        <v>5411</v>
      </c>
      <c r="B980" s="132" t="s">
        <v>556</v>
      </c>
      <c r="C980" s="69">
        <v>3117</v>
      </c>
      <c r="D980" s="127">
        <v>254737</v>
      </c>
      <c r="E980" s="117">
        <v>0</v>
      </c>
      <c r="F980" s="117">
        <v>86102</v>
      </c>
      <c r="G980" s="117">
        <v>5095</v>
      </c>
      <c r="H980" s="117">
        <v>20734</v>
      </c>
      <c r="I980" s="96">
        <v>366668</v>
      </c>
    </row>
    <row r="981" spans="1:9" s="8" customFormat="1" ht="14.1" customHeight="1" x14ac:dyDescent="0.2">
      <c r="A981" s="72">
        <v>5411</v>
      </c>
      <c r="B981" s="132" t="s">
        <v>556</v>
      </c>
      <c r="C981" s="69">
        <v>3141</v>
      </c>
      <c r="D981" s="127">
        <v>87890</v>
      </c>
      <c r="E981" s="117">
        <v>2880</v>
      </c>
      <c r="F981" s="117">
        <v>30681</v>
      </c>
      <c r="G981" s="117">
        <v>1758</v>
      </c>
      <c r="H981" s="117">
        <v>667</v>
      </c>
      <c r="I981" s="96">
        <v>123876</v>
      </c>
    </row>
    <row r="982" spans="1:9" s="8" customFormat="1" ht="14.1" customHeight="1" x14ac:dyDescent="0.2">
      <c r="A982" s="72">
        <v>5411</v>
      </c>
      <c r="B982" s="132" t="s">
        <v>556</v>
      </c>
      <c r="C982" s="69">
        <v>3143</v>
      </c>
      <c r="D982" s="127">
        <v>46083</v>
      </c>
      <c r="E982" s="117">
        <v>-134</v>
      </c>
      <c r="F982" s="117">
        <v>15530</v>
      </c>
      <c r="G982" s="117">
        <v>922</v>
      </c>
      <c r="H982" s="117">
        <v>135</v>
      </c>
      <c r="I982" s="96">
        <v>62536</v>
      </c>
    </row>
    <row r="983" spans="1:9" s="8" customFormat="1" ht="14.1" customHeight="1" x14ac:dyDescent="0.2">
      <c r="A983" s="73">
        <v>5411</v>
      </c>
      <c r="B983" s="131" t="s">
        <v>557</v>
      </c>
      <c r="C983" s="68"/>
      <c r="D983" s="55">
        <v>595458</v>
      </c>
      <c r="E983" s="56">
        <v>6504</v>
      </c>
      <c r="F983" s="56">
        <v>203464</v>
      </c>
      <c r="G983" s="56">
        <v>11909</v>
      </c>
      <c r="H983" s="56">
        <v>24802</v>
      </c>
      <c r="I983" s="57">
        <v>842137</v>
      </c>
    </row>
    <row r="984" spans="1:9" s="8" customFormat="1" ht="14.1" customHeight="1" x14ac:dyDescent="0.2">
      <c r="A984" s="72">
        <v>5412</v>
      </c>
      <c r="B984" s="132" t="s">
        <v>558</v>
      </c>
      <c r="C984" s="69">
        <v>3111</v>
      </c>
      <c r="D984" s="127">
        <v>192281</v>
      </c>
      <c r="E984" s="117">
        <v>0</v>
      </c>
      <c r="F984" s="117">
        <v>64992</v>
      </c>
      <c r="G984" s="117">
        <v>3846</v>
      </c>
      <c r="H984" s="117">
        <v>2450</v>
      </c>
      <c r="I984" s="96">
        <v>263569</v>
      </c>
    </row>
    <row r="985" spans="1:9" s="8" customFormat="1" ht="14.1" customHeight="1" x14ac:dyDescent="0.2">
      <c r="A985" s="72">
        <v>5412</v>
      </c>
      <c r="B985" s="132" t="s">
        <v>558</v>
      </c>
      <c r="C985" s="69">
        <v>3117</v>
      </c>
      <c r="D985" s="127">
        <v>248062</v>
      </c>
      <c r="E985" s="117">
        <v>0</v>
      </c>
      <c r="F985" s="117">
        <v>83846</v>
      </c>
      <c r="G985" s="117">
        <v>4961</v>
      </c>
      <c r="H985" s="117">
        <v>10000</v>
      </c>
      <c r="I985" s="96">
        <v>346869</v>
      </c>
    </row>
    <row r="986" spans="1:9" s="8" customFormat="1" ht="14.1" customHeight="1" x14ac:dyDescent="0.2">
      <c r="A986" s="72">
        <v>5412</v>
      </c>
      <c r="B986" s="132" t="s">
        <v>558</v>
      </c>
      <c r="C986" s="69">
        <v>3141</v>
      </c>
      <c r="D986" s="127">
        <v>61538</v>
      </c>
      <c r="E986" s="117">
        <v>0</v>
      </c>
      <c r="F986" s="117">
        <v>20800</v>
      </c>
      <c r="G986" s="117">
        <v>1230</v>
      </c>
      <c r="H986" s="117">
        <v>397</v>
      </c>
      <c r="I986" s="96">
        <v>83965</v>
      </c>
    </row>
    <row r="987" spans="1:9" s="8" customFormat="1" ht="14.1" customHeight="1" x14ac:dyDescent="0.2">
      <c r="A987" s="72">
        <v>5412</v>
      </c>
      <c r="B987" s="132" t="s">
        <v>558</v>
      </c>
      <c r="C987" s="69">
        <v>3143</v>
      </c>
      <c r="D987" s="127">
        <v>28249</v>
      </c>
      <c r="E987" s="117">
        <v>0</v>
      </c>
      <c r="F987" s="117">
        <v>9548</v>
      </c>
      <c r="G987" s="117">
        <v>565</v>
      </c>
      <c r="H987" s="117">
        <v>50</v>
      </c>
      <c r="I987" s="96">
        <v>38412</v>
      </c>
    </row>
    <row r="988" spans="1:9" s="8" customFormat="1" ht="14.1" customHeight="1" x14ac:dyDescent="0.2">
      <c r="A988" s="73">
        <v>5412</v>
      </c>
      <c r="B988" s="131" t="s">
        <v>559</v>
      </c>
      <c r="C988" s="68"/>
      <c r="D988" s="55">
        <v>530130</v>
      </c>
      <c r="E988" s="56">
        <v>0</v>
      </c>
      <c r="F988" s="56">
        <v>179186</v>
      </c>
      <c r="G988" s="56">
        <v>10602</v>
      </c>
      <c r="H988" s="56">
        <v>12897</v>
      </c>
      <c r="I988" s="57">
        <v>732815</v>
      </c>
    </row>
    <row r="989" spans="1:9" s="8" customFormat="1" ht="14.1" customHeight="1" x14ac:dyDescent="0.2">
      <c r="A989" s="72">
        <v>5418</v>
      </c>
      <c r="B989" s="132" t="s">
        <v>560</v>
      </c>
      <c r="C989" s="69">
        <v>3111</v>
      </c>
      <c r="D989" s="127">
        <v>396424</v>
      </c>
      <c r="E989" s="117">
        <v>0</v>
      </c>
      <c r="F989" s="117">
        <v>133990</v>
      </c>
      <c r="G989" s="117">
        <v>7929</v>
      </c>
      <c r="H989" s="117">
        <v>6884</v>
      </c>
      <c r="I989" s="96">
        <v>545227</v>
      </c>
    </row>
    <row r="990" spans="1:9" s="8" customFormat="1" ht="14.1" customHeight="1" x14ac:dyDescent="0.2">
      <c r="A990" s="72">
        <v>5418</v>
      </c>
      <c r="B990" s="132" t="s">
        <v>560</v>
      </c>
      <c r="C990" s="69">
        <v>3141</v>
      </c>
      <c r="D990" s="127">
        <v>58242</v>
      </c>
      <c r="E990" s="117">
        <v>0</v>
      </c>
      <c r="F990" s="117">
        <v>19685</v>
      </c>
      <c r="G990" s="117">
        <v>1165</v>
      </c>
      <c r="H990" s="117">
        <v>571</v>
      </c>
      <c r="I990" s="96">
        <v>79663</v>
      </c>
    </row>
    <row r="991" spans="1:9" s="8" customFormat="1" ht="14.1" customHeight="1" x14ac:dyDescent="0.2">
      <c r="A991" s="73">
        <v>5418</v>
      </c>
      <c r="B991" s="131" t="s">
        <v>561</v>
      </c>
      <c r="C991" s="68"/>
      <c r="D991" s="55">
        <v>454666</v>
      </c>
      <c r="E991" s="56">
        <v>0</v>
      </c>
      <c r="F991" s="56">
        <v>153675</v>
      </c>
      <c r="G991" s="56">
        <v>9094</v>
      </c>
      <c r="H991" s="56">
        <v>7455</v>
      </c>
      <c r="I991" s="57">
        <v>624890</v>
      </c>
    </row>
    <row r="992" spans="1:9" s="8" customFormat="1" ht="14.1" customHeight="1" x14ac:dyDescent="0.2">
      <c r="A992" s="72">
        <v>5417</v>
      </c>
      <c r="B992" s="132" t="s">
        <v>562</v>
      </c>
      <c r="C992" s="69">
        <v>3117</v>
      </c>
      <c r="D992" s="127">
        <v>548278</v>
      </c>
      <c r="E992" s="117">
        <v>6533</v>
      </c>
      <c r="F992" s="117">
        <v>187526</v>
      </c>
      <c r="G992" s="117">
        <v>10966</v>
      </c>
      <c r="H992" s="117">
        <v>33500</v>
      </c>
      <c r="I992" s="96">
        <v>786803</v>
      </c>
    </row>
    <row r="993" spans="1:9" s="8" customFormat="1" ht="14.1" customHeight="1" x14ac:dyDescent="0.2">
      <c r="A993" s="72">
        <v>5417</v>
      </c>
      <c r="B993" s="132" t="s">
        <v>562</v>
      </c>
      <c r="C993" s="69">
        <v>3141</v>
      </c>
      <c r="D993" s="127">
        <v>49702</v>
      </c>
      <c r="E993" s="117">
        <v>5333</v>
      </c>
      <c r="F993" s="117">
        <v>18602</v>
      </c>
      <c r="G993" s="117">
        <v>994</v>
      </c>
      <c r="H993" s="117">
        <v>647</v>
      </c>
      <c r="I993" s="96">
        <v>75278</v>
      </c>
    </row>
    <row r="994" spans="1:9" s="8" customFormat="1" ht="14.1" customHeight="1" x14ac:dyDescent="0.2">
      <c r="A994" s="72">
        <v>5417</v>
      </c>
      <c r="B994" s="132" t="s">
        <v>562</v>
      </c>
      <c r="C994" s="69">
        <v>3143</v>
      </c>
      <c r="D994" s="127">
        <v>42757</v>
      </c>
      <c r="E994" s="117">
        <v>0</v>
      </c>
      <c r="F994" s="117">
        <v>14453</v>
      </c>
      <c r="G994" s="117">
        <v>855</v>
      </c>
      <c r="H994" s="117">
        <v>110</v>
      </c>
      <c r="I994" s="96">
        <v>58175</v>
      </c>
    </row>
    <row r="995" spans="1:9" s="8" customFormat="1" ht="14.1" customHeight="1" x14ac:dyDescent="0.2">
      <c r="A995" s="73">
        <v>5417</v>
      </c>
      <c r="B995" s="131" t="s">
        <v>563</v>
      </c>
      <c r="C995" s="68"/>
      <c r="D995" s="55">
        <v>640737</v>
      </c>
      <c r="E995" s="56">
        <v>11866</v>
      </c>
      <c r="F995" s="56">
        <v>220581</v>
      </c>
      <c r="G995" s="56">
        <v>12815</v>
      </c>
      <c r="H995" s="56">
        <v>34257</v>
      </c>
      <c r="I995" s="57">
        <v>920256</v>
      </c>
    </row>
    <row r="996" spans="1:9" s="8" customFormat="1" ht="14.1" customHeight="1" x14ac:dyDescent="0.2">
      <c r="A996" s="72">
        <v>5420</v>
      </c>
      <c r="B996" s="132" t="s">
        <v>564</v>
      </c>
      <c r="C996" s="69">
        <v>3111</v>
      </c>
      <c r="D996" s="127">
        <v>365548</v>
      </c>
      <c r="E996" s="117">
        <v>0</v>
      </c>
      <c r="F996" s="117">
        <v>123555</v>
      </c>
      <c r="G996" s="117">
        <v>7312</v>
      </c>
      <c r="H996" s="117">
        <v>5366</v>
      </c>
      <c r="I996" s="96">
        <v>501781</v>
      </c>
    </row>
    <row r="997" spans="1:9" s="8" customFormat="1" ht="14.1" customHeight="1" x14ac:dyDescent="0.2">
      <c r="A997" s="72">
        <v>5420</v>
      </c>
      <c r="B997" s="132" t="s">
        <v>564</v>
      </c>
      <c r="C997" s="69">
        <v>3141</v>
      </c>
      <c r="D997" s="127">
        <v>58801</v>
      </c>
      <c r="E997" s="117">
        <v>0</v>
      </c>
      <c r="F997" s="117">
        <v>19874</v>
      </c>
      <c r="G997" s="117">
        <v>1176</v>
      </c>
      <c r="H997" s="117">
        <v>444</v>
      </c>
      <c r="I997" s="96">
        <v>80295</v>
      </c>
    </row>
    <row r="998" spans="1:9" s="8" customFormat="1" ht="14.1" customHeight="1" x14ac:dyDescent="0.2">
      <c r="A998" s="73">
        <v>5420</v>
      </c>
      <c r="B998" s="131" t="s">
        <v>565</v>
      </c>
      <c r="C998" s="68"/>
      <c r="D998" s="55">
        <v>424349</v>
      </c>
      <c r="E998" s="56">
        <v>0</v>
      </c>
      <c r="F998" s="56">
        <v>143429</v>
      </c>
      <c r="G998" s="56">
        <v>8488</v>
      </c>
      <c r="H998" s="56">
        <v>5810</v>
      </c>
      <c r="I998" s="57">
        <v>582076</v>
      </c>
    </row>
    <row r="999" spans="1:9" s="8" customFormat="1" ht="14.1" customHeight="1" x14ac:dyDescent="0.2">
      <c r="A999" s="72">
        <v>5419</v>
      </c>
      <c r="B999" s="132" t="s">
        <v>566</v>
      </c>
      <c r="C999" s="69">
        <v>3113</v>
      </c>
      <c r="D999" s="127">
        <v>1526541</v>
      </c>
      <c r="E999" s="117">
        <v>-9600</v>
      </c>
      <c r="F999" s="117">
        <v>512725</v>
      </c>
      <c r="G999" s="117">
        <v>30531</v>
      </c>
      <c r="H999" s="117">
        <v>60634</v>
      </c>
      <c r="I999" s="96">
        <v>2120831</v>
      </c>
    </row>
    <row r="1000" spans="1:9" s="8" customFormat="1" ht="14.1" customHeight="1" x14ac:dyDescent="0.2">
      <c r="A1000" s="72">
        <v>5419</v>
      </c>
      <c r="B1000" s="132" t="s">
        <v>566</v>
      </c>
      <c r="C1000" s="69">
        <v>3141</v>
      </c>
      <c r="D1000" s="127">
        <v>124477</v>
      </c>
      <c r="E1000" s="117">
        <v>-2000</v>
      </c>
      <c r="F1000" s="117">
        <v>41398</v>
      </c>
      <c r="G1000" s="117">
        <v>2490</v>
      </c>
      <c r="H1000" s="117">
        <v>1682</v>
      </c>
      <c r="I1000" s="96">
        <v>168047</v>
      </c>
    </row>
    <row r="1001" spans="1:9" s="8" customFormat="1" ht="14.1" customHeight="1" x14ac:dyDescent="0.2">
      <c r="A1001" s="72">
        <v>5419</v>
      </c>
      <c r="B1001" s="132" t="s">
        <v>566</v>
      </c>
      <c r="C1001" s="69">
        <v>3143</v>
      </c>
      <c r="D1001" s="127">
        <v>51510</v>
      </c>
      <c r="E1001" s="117">
        <v>7600</v>
      </c>
      <c r="F1001" s="117">
        <v>19979</v>
      </c>
      <c r="G1001" s="117">
        <v>1031</v>
      </c>
      <c r="H1001" s="117">
        <v>150</v>
      </c>
      <c r="I1001" s="96">
        <v>80270</v>
      </c>
    </row>
    <row r="1002" spans="1:9" s="8" customFormat="1" ht="14.1" customHeight="1" x14ac:dyDescent="0.2">
      <c r="A1002" s="73">
        <v>5419</v>
      </c>
      <c r="B1002" s="131" t="s">
        <v>567</v>
      </c>
      <c r="C1002" s="68"/>
      <c r="D1002" s="55">
        <v>1702528</v>
      </c>
      <c r="E1002" s="56">
        <v>-4000</v>
      </c>
      <c r="F1002" s="56">
        <v>574102</v>
      </c>
      <c r="G1002" s="56">
        <v>34052</v>
      </c>
      <c r="H1002" s="56">
        <v>62466</v>
      </c>
      <c r="I1002" s="57">
        <v>2369148</v>
      </c>
    </row>
    <row r="1003" spans="1:9" s="8" customFormat="1" ht="14.1" customHeight="1" x14ac:dyDescent="0.2">
      <c r="A1003" s="72">
        <v>5425</v>
      </c>
      <c r="B1003" s="132" t="s">
        <v>568</v>
      </c>
      <c r="C1003" s="69">
        <v>3233</v>
      </c>
      <c r="D1003" s="127">
        <v>240001</v>
      </c>
      <c r="E1003" s="117">
        <v>1333</v>
      </c>
      <c r="F1003" s="117">
        <v>81571</v>
      </c>
      <c r="G1003" s="117">
        <v>4800</v>
      </c>
      <c r="H1003" s="117">
        <v>3282</v>
      </c>
      <c r="I1003" s="96">
        <v>330987</v>
      </c>
    </row>
    <row r="1004" spans="1:9" s="8" customFormat="1" ht="14.1" customHeight="1" x14ac:dyDescent="0.2">
      <c r="A1004" s="73">
        <v>5425</v>
      </c>
      <c r="B1004" s="131" t="s">
        <v>569</v>
      </c>
      <c r="C1004" s="68"/>
      <c r="D1004" s="55">
        <v>240001</v>
      </c>
      <c r="E1004" s="56">
        <v>1333</v>
      </c>
      <c r="F1004" s="56">
        <v>81571</v>
      </c>
      <c r="G1004" s="56">
        <v>4800</v>
      </c>
      <c r="H1004" s="56">
        <v>3282</v>
      </c>
      <c r="I1004" s="57">
        <v>330987</v>
      </c>
    </row>
    <row r="1005" spans="1:9" s="8" customFormat="1" ht="14.1" customHeight="1" x14ac:dyDescent="0.2">
      <c r="A1005" s="72">
        <v>5426</v>
      </c>
      <c r="B1005" s="132" t="s">
        <v>570</v>
      </c>
      <c r="C1005" s="69">
        <v>3111</v>
      </c>
      <c r="D1005" s="127">
        <v>599102</v>
      </c>
      <c r="E1005" s="117">
        <v>15467</v>
      </c>
      <c r="F1005" s="117">
        <v>207725</v>
      </c>
      <c r="G1005" s="117">
        <v>11982</v>
      </c>
      <c r="H1005" s="117">
        <v>81225</v>
      </c>
      <c r="I1005" s="96">
        <v>915501</v>
      </c>
    </row>
    <row r="1006" spans="1:9" s="8" customFormat="1" ht="14.1" customHeight="1" x14ac:dyDescent="0.2">
      <c r="A1006" s="72">
        <v>5426</v>
      </c>
      <c r="B1006" s="132" t="s">
        <v>570</v>
      </c>
      <c r="C1006" s="69">
        <v>3141</v>
      </c>
      <c r="D1006" s="127">
        <v>89222</v>
      </c>
      <c r="E1006" s="117">
        <v>-2947</v>
      </c>
      <c r="F1006" s="117">
        <v>29161</v>
      </c>
      <c r="G1006" s="117">
        <v>1784</v>
      </c>
      <c r="H1006" s="117">
        <v>841</v>
      </c>
      <c r="I1006" s="96">
        <v>118061</v>
      </c>
    </row>
    <row r="1007" spans="1:9" s="8" customFormat="1" ht="14.1" customHeight="1" x14ac:dyDescent="0.2">
      <c r="A1007" s="73">
        <v>5426</v>
      </c>
      <c r="B1007" s="131" t="s">
        <v>571</v>
      </c>
      <c r="C1007" s="68"/>
      <c r="D1007" s="55">
        <v>688324</v>
      </c>
      <c r="E1007" s="56">
        <v>12520</v>
      </c>
      <c r="F1007" s="56">
        <v>236886</v>
      </c>
      <c r="G1007" s="56">
        <v>13766</v>
      </c>
      <c r="H1007" s="56">
        <v>82066</v>
      </c>
      <c r="I1007" s="57">
        <v>1033562</v>
      </c>
    </row>
    <row r="1008" spans="1:9" s="8" customFormat="1" ht="14.1" customHeight="1" x14ac:dyDescent="0.2">
      <c r="A1008" s="72">
        <v>5423</v>
      </c>
      <c r="B1008" s="132" t="s">
        <v>572</v>
      </c>
      <c r="C1008" s="69">
        <v>3111</v>
      </c>
      <c r="D1008" s="127">
        <v>914872</v>
      </c>
      <c r="E1008" s="117">
        <v>0</v>
      </c>
      <c r="F1008" s="117">
        <v>309227</v>
      </c>
      <c r="G1008" s="117">
        <v>18298</v>
      </c>
      <c r="H1008" s="117">
        <v>100116</v>
      </c>
      <c r="I1008" s="96">
        <v>1342513</v>
      </c>
    </row>
    <row r="1009" spans="1:9" s="8" customFormat="1" ht="14.1" customHeight="1" x14ac:dyDescent="0.2">
      <c r="A1009" s="72">
        <v>5423</v>
      </c>
      <c r="B1009" s="132" t="s">
        <v>572</v>
      </c>
      <c r="C1009" s="69">
        <v>3141</v>
      </c>
      <c r="D1009" s="127">
        <v>158179</v>
      </c>
      <c r="E1009" s="117">
        <v>0</v>
      </c>
      <c r="F1009" s="117">
        <v>53465</v>
      </c>
      <c r="G1009" s="117">
        <v>3164</v>
      </c>
      <c r="H1009" s="117">
        <v>1307</v>
      </c>
      <c r="I1009" s="96">
        <v>216115</v>
      </c>
    </row>
    <row r="1010" spans="1:9" s="8" customFormat="1" ht="14.1" customHeight="1" x14ac:dyDescent="0.2">
      <c r="A1010" s="73">
        <v>5423</v>
      </c>
      <c r="B1010" s="131" t="s">
        <v>573</v>
      </c>
      <c r="C1010" s="68"/>
      <c r="D1010" s="55">
        <v>1073051</v>
      </c>
      <c r="E1010" s="56">
        <v>0</v>
      </c>
      <c r="F1010" s="56">
        <v>362692</v>
      </c>
      <c r="G1010" s="56">
        <v>21462</v>
      </c>
      <c r="H1010" s="56">
        <v>101423</v>
      </c>
      <c r="I1010" s="57">
        <v>1558628</v>
      </c>
    </row>
    <row r="1011" spans="1:9" s="8" customFormat="1" ht="14.1" customHeight="1" x14ac:dyDescent="0.2">
      <c r="A1011" s="72">
        <v>5422</v>
      </c>
      <c r="B1011" s="132" t="s">
        <v>574</v>
      </c>
      <c r="C1011" s="69">
        <v>3113</v>
      </c>
      <c r="D1011" s="127">
        <v>3634362</v>
      </c>
      <c r="E1011" s="117">
        <v>9333</v>
      </c>
      <c r="F1011" s="117">
        <v>1231570</v>
      </c>
      <c r="G1011" s="117">
        <v>72688</v>
      </c>
      <c r="H1011" s="117">
        <v>246416</v>
      </c>
      <c r="I1011" s="96">
        <v>5194369</v>
      </c>
    </row>
    <row r="1012" spans="1:9" s="8" customFormat="1" ht="14.1" customHeight="1" x14ac:dyDescent="0.2">
      <c r="A1012" s="72">
        <v>5422</v>
      </c>
      <c r="B1012" s="132" t="s">
        <v>574</v>
      </c>
      <c r="C1012" s="69">
        <v>3141</v>
      </c>
      <c r="D1012" s="127">
        <v>319388</v>
      </c>
      <c r="E1012" s="117">
        <v>16000</v>
      </c>
      <c r="F1012" s="117">
        <v>113362</v>
      </c>
      <c r="G1012" s="117">
        <v>6388</v>
      </c>
      <c r="H1012" s="117">
        <v>5858</v>
      </c>
      <c r="I1012" s="96">
        <v>460996</v>
      </c>
    </row>
    <row r="1013" spans="1:9" s="8" customFormat="1" ht="14.1" customHeight="1" x14ac:dyDescent="0.2">
      <c r="A1013" s="72">
        <v>5422</v>
      </c>
      <c r="B1013" s="132" t="s">
        <v>574</v>
      </c>
      <c r="C1013" s="69">
        <v>3143</v>
      </c>
      <c r="D1013" s="127">
        <v>218156</v>
      </c>
      <c r="E1013" s="117">
        <v>0</v>
      </c>
      <c r="F1013" s="117">
        <v>73737</v>
      </c>
      <c r="G1013" s="117">
        <v>4364</v>
      </c>
      <c r="H1013" s="117">
        <v>560</v>
      </c>
      <c r="I1013" s="96">
        <v>296817</v>
      </c>
    </row>
    <row r="1014" spans="1:9" s="8" customFormat="1" ht="14.1" customHeight="1" x14ac:dyDescent="0.2">
      <c r="A1014" s="73">
        <v>5422</v>
      </c>
      <c r="B1014" s="131" t="s">
        <v>575</v>
      </c>
      <c r="C1014" s="68"/>
      <c r="D1014" s="55">
        <v>4171906</v>
      </c>
      <c r="E1014" s="56">
        <v>25333</v>
      </c>
      <c r="F1014" s="56">
        <v>1418669</v>
      </c>
      <c r="G1014" s="56">
        <v>83440</v>
      </c>
      <c r="H1014" s="56">
        <v>252834</v>
      </c>
      <c r="I1014" s="57">
        <v>5952182</v>
      </c>
    </row>
    <row r="1015" spans="1:9" s="8" customFormat="1" ht="14.1" customHeight="1" x14ac:dyDescent="0.2">
      <c r="A1015" s="72">
        <v>5424</v>
      </c>
      <c r="B1015" s="132" t="s">
        <v>576</v>
      </c>
      <c r="C1015" s="69">
        <v>3114</v>
      </c>
      <c r="D1015" s="127">
        <v>380774</v>
      </c>
      <c r="E1015" s="117">
        <v>39840</v>
      </c>
      <c r="F1015" s="117">
        <v>142169</v>
      </c>
      <c r="G1015" s="117">
        <v>7616</v>
      </c>
      <c r="H1015" s="117">
        <v>7984</v>
      </c>
      <c r="I1015" s="96">
        <v>578383</v>
      </c>
    </row>
    <row r="1016" spans="1:9" s="8" customFormat="1" ht="14.1" customHeight="1" x14ac:dyDescent="0.2">
      <c r="A1016" s="73">
        <v>5424</v>
      </c>
      <c r="B1016" s="131" t="s">
        <v>577</v>
      </c>
      <c r="C1016" s="68"/>
      <c r="D1016" s="55">
        <v>380774</v>
      </c>
      <c r="E1016" s="56">
        <v>39840</v>
      </c>
      <c r="F1016" s="56">
        <v>142169</v>
      </c>
      <c r="G1016" s="56">
        <v>7616</v>
      </c>
      <c r="H1016" s="56">
        <v>7984</v>
      </c>
      <c r="I1016" s="57">
        <v>578383</v>
      </c>
    </row>
    <row r="1017" spans="1:9" s="8" customFormat="1" ht="14.1" customHeight="1" x14ac:dyDescent="0.2">
      <c r="A1017" s="72">
        <v>5427</v>
      </c>
      <c r="B1017" s="132" t="s">
        <v>578</v>
      </c>
      <c r="C1017" s="69">
        <v>3231</v>
      </c>
      <c r="D1017" s="127">
        <v>934731</v>
      </c>
      <c r="E1017" s="117">
        <v>0</v>
      </c>
      <c r="F1017" s="117">
        <v>315939</v>
      </c>
      <c r="G1017" s="117">
        <v>18695</v>
      </c>
      <c r="H1017" s="117">
        <v>5929</v>
      </c>
      <c r="I1017" s="96">
        <v>1275294</v>
      </c>
    </row>
    <row r="1018" spans="1:9" s="8" customFormat="1" ht="14.1" customHeight="1" x14ac:dyDescent="0.2">
      <c r="A1018" s="73">
        <v>5427</v>
      </c>
      <c r="B1018" s="131" t="s">
        <v>579</v>
      </c>
      <c r="C1018" s="68"/>
      <c r="D1018" s="55">
        <v>934731</v>
      </c>
      <c r="E1018" s="56">
        <v>0</v>
      </c>
      <c r="F1018" s="56">
        <v>315939</v>
      </c>
      <c r="G1018" s="56">
        <v>18695</v>
      </c>
      <c r="H1018" s="56">
        <v>5929</v>
      </c>
      <c r="I1018" s="57">
        <v>1275294</v>
      </c>
    </row>
    <row r="1019" spans="1:9" s="8" customFormat="1" ht="14.1" customHeight="1" x14ac:dyDescent="0.2">
      <c r="A1019" s="72">
        <v>5432</v>
      </c>
      <c r="B1019" s="132" t="s">
        <v>580</v>
      </c>
      <c r="C1019" s="69">
        <v>3111</v>
      </c>
      <c r="D1019" s="127">
        <v>143358</v>
      </c>
      <c r="E1019" s="117">
        <v>2360</v>
      </c>
      <c r="F1019" s="117">
        <v>49253</v>
      </c>
      <c r="G1019" s="117">
        <v>2867</v>
      </c>
      <c r="H1019" s="117">
        <v>2684</v>
      </c>
      <c r="I1019" s="96">
        <v>200522</v>
      </c>
    </row>
    <row r="1020" spans="1:9" s="8" customFormat="1" ht="14.1" customHeight="1" x14ac:dyDescent="0.2">
      <c r="A1020" s="72">
        <v>5432</v>
      </c>
      <c r="B1020" s="132" t="s">
        <v>580</v>
      </c>
      <c r="C1020" s="69">
        <v>3117</v>
      </c>
      <c r="D1020" s="127">
        <v>276220</v>
      </c>
      <c r="E1020" s="117">
        <v>453</v>
      </c>
      <c r="F1020" s="117">
        <v>93516</v>
      </c>
      <c r="G1020" s="117">
        <v>5525</v>
      </c>
      <c r="H1020" s="117">
        <v>8000</v>
      </c>
      <c r="I1020" s="96">
        <v>383714</v>
      </c>
    </row>
    <row r="1021" spans="1:9" s="8" customFormat="1" ht="14.1" customHeight="1" x14ac:dyDescent="0.2">
      <c r="A1021" s="72">
        <v>5432</v>
      </c>
      <c r="B1021" s="132" t="s">
        <v>580</v>
      </c>
      <c r="C1021" s="69">
        <v>3141</v>
      </c>
      <c r="D1021" s="127">
        <v>76096</v>
      </c>
      <c r="E1021" s="117">
        <v>800</v>
      </c>
      <c r="F1021" s="117">
        <v>25991</v>
      </c>
      <c r="G1021" s="117">
        <v>1522</v>
      </c>
      <c r="H1021" s="117">
        <v>377</v>
      </c>
      <c r="I1021" s="96">
        <v>104786</v>
      </c>
    </row>
    <row r="1022" spans="1:9" s="8" customFormat="1" ht="14.1" customHeight="1" x14ac:dyDescent="0.2">
      <c r="A1022" s="72">
        <v>5432</v>
      </c>
      <c r="B1022" s="132" t="s">
        <v>580</v>
      </c>
      <c r="C1022" s="69">
        <v>3143</v>
      </c>
      <c r="D1022" s="127">
        <v>60050</v>
      </c>
      <c r="E1022" s="117">
        <v>-448</v>
      </c>
      <c r="F1022" s="117">
        <v>20145</v>
      </c>
      <c r="G1022" s="117">
        <v>1202</v>
      </c>
      <c r="H1022" s="117">
        <v>75</v>
      </c>
      <c r="I1022" s="96">
        <v>81024</v>
      </c>
    </row>
    <row r="1023" spans="1:9" s="8" customFormat="1" ht="14.1" customHeight="1" x14ac:dyDescent="0.2">
      <c r="A1023" s="73">
        <v>5432</v>
      </c>
      <c r="B1023" s="131" t="s">
        <v>581</v>
      </c>
      <c r="C1023" s="68"/>
      <c r="D1023" s="55">
        <v>555724</v>
      </c>
      <c r="E1023" s="56">
        <v>3165</v>
      </c>
      <c r="F1023" s="56">
        <v>188905</v>
      </c>
      <c r="G1023" s="56">
        <v>11116</v>
      </c>
      <c r="H1023" s="56">
        <v>11136</v>
      </c>
      <c r="I1023" s="57">
        <v>770046</v>
      </c>
    </row>
    <row r="1024" spans="1:9" s="8" customFormat="1" ht="14.1" customHeight="1" x14ac:dyDescent="0.2">
      <c r="A1024" s="72">
        <v>5452</v>
      </c>
      <c r="B1024" s="132" t="s">
        <v>582</v>
      </c>
      <c r="C1024" s="69">
        <v>3111</v>
      </c>
      <c r="D1024" s="127">
        <v>143860</v>
      </c>
      <c r="E1024" s="117">
        <v>1333</v>
      </c>
      <c r="F1024" s="117">
        <v>49076</v>
      </c>
      <c r="G1024" s="117">
        <v>2877</v>
      </c>
      <c r="H1024" s="117">
        <v>2566</v>
      </c>
      <c r="I1024" s="96">
        <v>199712</v>
      </c>
    </row>
    <row r="1025" spans="1:9" s="8" customFormat="1" ht="14.1" customHeight="1" x14ac:dyDescent="0.2">
      <c r="A1025" s="72">
        <v>5452</v>
      </c>
      <c r="B1025" s="132" t="s">
        <v>582</v>
      </c>
      <c r="C1025" s="69">
        <v>3117</v>
      </c>
      <c r="D1025" s="127">
        <v>513959</v>
      </c>
      <c r="E1025" s="117">
        <v>-2267</v>
      </c>
      <c r="F1025" s="117">
        <v>172952</v>
      </c>
      <c r="G1025" s="117">
        <v>10278</v>
      </c>
      <c r="H1025" s="117">
        <v>22250</v>
      </c>
      <c r="I1025" s="96">
        <v>717172</v>
      </c>
    </row>
    <row r="1026" spans="1:9" s="8" customFormat="1" ht="14.1" customHeight="1" x14ac:dyDescent="0.2">
      <c r="A1026" s="72">
        <v>5452</v>
      </c>
      <c r="B1026" s="132" t="s">
        <v>582</v>
      </c>
      <c r="C1026" s="69">
        <v>3141</v>
      </c>
      <c r="D1026" s="127">
        <v>62585</v>
      </c>
      <c r="E1026" s="117">
        <v>-3333</v>
      </c>
      <c r="F1026" s="117">
        <v>20028</v>
      </c>
      <c r="G1026" s="117">
        <v>1251</v>
      </c>
      <c r="H1026" s="117">
        <v>531</v>
      </c>
      <c r="I1026" s="96">
        <v>81062</v>
      </c>
    </row>
    <row r="1027" spans="1:9" s="8" customFormat="1" ht="14.1" customHeight="1" x14ac:dyDescent="0.2">
      <c r="A1027" s="72">
        <v>5452</v>
      </c>
      <c r="B1027" s="132" t="s">
        <v>582</v>
      </c>
      <c r="C1027" s="69">
        <v>3143</v>
      </c>
      <c r="D1027" s="127">
        <v>53947</v>
      </c>
      <c r="E1027" s="117">
        <v>4000</v>
      </c>
      <c r="F1027" s="117">
        <v>19586</v>
      </c>
      <c r="G1027" s="117">
        <v>1078</v>
      </c>
      <c r="H1027" s="117">
        <v>125</v>
      </c>
      <c r="I1027" s="96">
        <v>78736</v>
      </c>
    </row>
    <row r="1028" spans="1:9" s="8" customFormat="1" ht="14.1" customHeight="1" x14ac:dyDescent="0.2">
      <c r="A1028" s="73">
        <v>5452</v>
      </c>
      <c r="B1028" s="131" t="s">
        <v>583</v>
      </c>
      <c r="C1028" s="68"/>
      <c r="D1028" s="55">
        <v>774351</v>
      </c>
      <c r="E1028" s="56">
        <v>-267</v>
      </c>
      <c r="F1028" s="56">
        <v>261642</v>
      </c>
      <c r="G1028" s="56">
        <v>15484</v>
      </c>
      <c r="H1028" s="56">
        <v>25472</v>
      </c>
      <c r="I1028" s="57">
        <v>1076682</v>
      </c>
    </row>
    <row r="1029" spans="1:9" s="8" customFormat="1" ht="14.1" customHeight="1" x14ac:dyDescent="0.2">
      <c r="A1029" s="72">
        <v>5428</v>
      </c>
      <c r="B1029" s="132" t="s">
        <v>584</v>
      </c>
      <c r="C1029" s="69">
        <v>3111</v>
      </c>
      <c r="D1029" s="127">
        <v>118382</v>
      </c>
      <c r="E1029" s="117">
        <v>-3333</v>
      </c>
      <c r="F1029" s="117">
        <v>38886</v>
      </c>
      <c r="G1029" s="117">
        <v>2368</v>
      </c>
      <c r="H1029" s="117">
        <v>2566</v>
      </c>
      <c r="I1029" s="96">
        <v>158869</v>
      </c>
    </row>
    <row r="1030" spans="1:9" s="8" customFormat="1" ht="14.1" customHeight="1" x14ac:dyDescent="0.2">
      <c r="A1030" s="72">
        <v>5428</v>
      </c>
      <c r="B1030" s="132" t="s">
        <v>584</v>
      </c>
      <c r="C1030" s="69">
        <v>3117</v>
      </c>
      <c r="D1030" s="127">
        <v>267671</v>
      </c>
      <c r="E1030" s="117">
        <v>11171</v>
      </c>
      <c r="F1030" s="117">
        <v>94250</v>
      </c>
      <c r="G1030" s="117">
        <v>5353</v>
      </c>
      <c r="H1030" s="117">
        <v>28501</v>
      </c>
      <c r="I1030" s="96">
        <v>406946</v>
      </c>
    </row>
    <row r="1031" spans="1:9" s="8" customFormat="1" ht="14.1" customHeight="1" x14ac:dyDescent="0.2">
      <c r="A1031" s="72">
        <v>5428</v>
      </c>
      <c r="B1031" s="132" t="s">
        <v>584</v>
      </c>
      <c r="C1031" s="69">
        <v>3141</v>
      </c>
      <c r="D1031" s="127">
        <v>48238</v>
      </c>
      <c r="E1031" s="117">
        <v>-4667</v>
      </c>
      <c r="F1031" s="117">
        <v>14727</v>
      </c>
      <c r="G1031" s="117">
        <v>966</v>
      </c>
      <c r="H1031" s="117">
        <v>377</v>
      </c>
      <c r="I1031" s="96">
        <v>59641</v>
      </c>
    </row>
    <row r="1032" spans="1:9" s="8" customFormat="1" ht="14.1" customHeight="1" x14ac:dyDescent="0.2">
      <c r="A1032" s="72">
        <v>5428</v>
      </c>
      <c r="B1032" s="132" t="s">
        <v>584</v>
      </c>
      <c r="C1032" s="69">
        <v>3143</v>
      </c>
      <c r="D1032" s="127">
        <v>56610</v>
      </c>
      <c r="E1032" s="117">
        <v>-3333</v>
      </c>
      <c r="F1032" s="117">
        <v>18008</v>
      </c>
      <c r="G1032" s="117">
        <v>1133</v>
      </c>
      <c r="H1032" s="117">
        <v>75</v>
      </c>
      <c r="I1032" s="96">
        <v>72493</v>
      </c>
    </row>
    <row r="1033" spans="1:9" s="8" customFormat="1" ht="14.1" customHeight="1" x14ac:dyDescent="0.2">
      <c r="A1033" s="73">
        <v>5428</v>
      </c>
      <c r="B1033" s="131" t="s">
        <v>585</v>
      </c>
      <c r="C1033" s="68"/>
      <c r="D1033" s="55">
        <v>490901</v>
      </c>
      <c r="E1033" s="56">
        <v>-162</v>
      </c>
      <c r="F1033" s="56">
        <v>165871</v>
      </c>
      <c r="G1033" s="56">
        <v>9820</v>
      </c>
      <c r="H1033" s="56">
        <v>31519</v>
      </c>
      <c r="I1033" s="57">
        <v>697949</v>
      </c>
    </row>
    <row r="1034" spans="1:9" s="8" customFormat="1" ht="14.1" customHeight="1" x14ac:dyDescent="0.2">
      <c r="A1034" s="72">
        <v>5472</v>
      </c>
      <c r="B1034" s="132" t="s">
        <v>586</v>
      </c>
      <c r="C1034" s="69">
        <v>3111</v>
      </c>
      <c r="D1034" s="127">
        <v>326167</v>
      </c>
      <c r="E1034" s="117">
        <v>0</v>
      </c>
      <c r="F1034" s="117">
        <v>110245</v>
      </c>
      <c r="G1034" s="117">
        <v>6523</v>
      </c>
      <c r="H1034" s="117">
        <v>6300</v>
      </c>
      <c r="I1034" s="96">
        <v>449235</v>
      </c>
    </row>
    <row r="1035" spans="1:9" s="8" customFormat="1" ht="14.1" customHeight="1" x14ac:dyDescent="0.2">
      <c r="A1035" s="72">
        <v>5472</v>
      </c>
      <c r="B1035" s="132" t="s">
        <v>586</v>
      </c>
      <c r="C1035" s="69">
        <v>3141</v>
      </c>
      <c r="D1035" s="127">
        <v>62284</v>
      </c>
      <c r="E1035" s="117">
        <v>0</v>
      </c>
      <c r="F1035" s="117">
        <v>21053</v>
      </c>
      <c r="G1035" s="117">
        <v>1246</v>
      </c>
      <c r="H1035" s="117">
        <v>522</v>
      </c>
      <c r="I1035" s="96">
        <v>85105</v>
      </c>
    </row>
    <row r="1036" spans="1:9" s="8" customFormat="1" ht="14.1" customHeight="1" x14ac:dyDescent="0.2">
      <c r="A1036" s="73">
        <v>5472</v>
      </c>
      <c r="B1036" s="131" t="s">
        <v>587</v>
      </c>
      <c r="C1036" s="68"/>
      <c r="D1036" s="64">
        <v>388451</v>
      </c>
      <c r="E1036" s="65">
        <v>0</v>
      </c>
      <c r="F1036" s="65">
        <v>131298</v>
      </c>
      <c r="G1036" s="65">
        <v>7769</v>
      </c>
      <c r="H1036" s="65">
        <v>6822</v>
      </c>
      <c r="I1036" s="66">
        <v>534340</v>
      </c>
    </row>
    <row r="1037" spans="1:9" s="8" customFormat="1" ht="14.1" customHeight="1" x14ac:dyDescent="0.2">
      <c r="A1037" s="72">
        <v>5471</v>
      </c>
      <c r="B1037" s="132" t="s">
        <v>588</v>
      </c>
      <c r="C1037" s="69">
        <v>3113</v>
      </c>
      <c r="D1037" s="127">
        <v>1266350</v>
      </c>
      <c r="E1037" s="117">
        <v>1518</v>
      </c>
      <c r="F1037" s="117">
        <v>428539</v>
      </c>
      <c r="G1037" s="117">
        <v>25326</v>
      </c>
      <c r="H1037" s="117">
        <v>63534</v>
      </c>
      <c r="I1037" s="96">
        <v>1785267</v>
      </c>
    </row>
    <row r="1038" spans="1:9" s="8" customFormat="1" ht="14.1" customHeight="1" x14ac:dyDescent="0.2">
      <c r="A1038" s="72">
        <v>5471</v>
      </c>
      <c r="B1038" s="132" t="s">
        <v>588</v>
      </c>
      <c r="C1038" s="69">
        <v>3141</v>
      </c>
      <c r="D1038" s="127">
        <v>119154</v>
      </c>
      <c r="E1038" s="117">
        <v>0</v>
      </c>
      <c r="F1038" s="117">
        <v>40274</v>
      </c>
      <c r="G1038" s="117">
        <v>2383</v>
      </c>
      <c r="H1038" s="117">
        <v>1604</v>
      </c>
      <c r="I1038" s="96">
        <v>163415</v>
      </c>
    </row>
    <row r="1039" spans="1:9" s="8" customFormat="1" ht="14.1" customHeight="1" x14ac:dyDescent="0.2">
      <c r="A1039" s="72">
        <v>5471</v>
      </c>
      <c r="B1039" s="132" t="s">
        <v>588</v>
      </c>
      <c r="C1039" s="69">
        <v>3143</v>
      </c>
      <c r="D1039" s="127">
        <v>39895</v>
      </c>
      <c r="E1039" s="117">
        <v>11099</v>
      </c>
      <c r="F1039" s="117">
        <v>17237</v>
      </c>
      <c r="G1039" s="117">
        <v>798</v>
      </c>
      <c r="H1039" s="117">
        <v>165</v>
      </c>
      <c r="I1039" s="96">
        <v>69194</v>
      </c>
    </row>
    <row r="1040" spans="1:9" s="8" customFormat="1" ht="14.1" customHeight="1" x14ac:dyDescent="0.2">
      <c r="A1040" s="73">
        <v>5471</v>
      </c>
      <c r="B1040" s="131" t="s">
        <v>589</v>
      </c>
      <c r="C1040" s="68"/>
      <c r="D1040" s="64">
        <v>1425399</v>
      </c>
      <c r="E1040" s="65">
        <v>12617</v>
      </c>
      <c r="F1040" s="65">
        <v>486050</v>
      </c>
      <c r="G1040" s="65">
        <v>28507</v>
      </c>
      <c r="H1040" s="65">
        <v>65303</v>
      </c>
      <c r="I1040" s="66">
        <v>2017876</v>
      </c>
    </row>
    <row r="1041" spans="1:9" s="8" customFormat="1" ht="14.1" customHeight="1" x14ac:dyDescent="0.2">
      <c r="A1041" s="72">
        <v>5473</v>
      </c>
      <c r="B1041" s="132" t="s">
        <v>590</v>
      </c>
      <c r="C1041" s="69">
        <v>3111</v>
      </c>
      <c r="D1041" s="127">
        <v>199302</v>
      </c>
      <c r="E1041" s="117">
        <v>0</v>
      </c>
      <c r="F1041" s="117">
        <v>67364</v>
      </c>
      <c r="G1041" s="117">
        <v>3986</v>
      </c>
      <c r="H1041" s="117">
        <v>2566</v>
      </c>
      <c r="I1041" s="96">
        <v>273218</v>
      </c>
    </row>
    <row r="1042" spans="1:9" s="8" customFormat="1" ht="14.1" customHeight="1" x14ac:dyDescent="0.2">
      <c r="A1042" s="72">
        <v>5473</v>
      </c>
      <c r="B1042" s="132" t="s">
        <v>590</v>
      </c>
      <c r="C1042" s="69">
        <v>3141</v>
      </c>
      <c r="D1042" s="127">
        <v>46938</v>
      </c>
      <c r="E1042" s="117">
        <v>0</v>
      </c>
      <c r="F1042" s="117">
        <v>15865</v>
      </c>
      <c r="G1042" s="117">
        <v>938</v>
      </c>
      <c r="H1042" s="117">
        <v>223</v>
      </c>
      <c r="I1042" s="96">
        <v>63964</v>
      </c>
    </row>
    <row r="1043" spans="1:9" s="8" customFormat="1" ht="14.1" customHeight="1" thickBot="1" x14ac:dyDescent="0.25">
      <c r="A1043" s="74">
        <v>5473</v>
      </c>
      <c r="B1043" s="134" t="s">
        <v>591</v>
      </c>
      <c r="C1043" s="71"/>
      <c r="D1043" s="64">
        <v>246240</v>
      </c>
      <c r="E1043" s="65">
        <v>0</v>
      </c>
      <c r="F1043" s="65">
        <v>83229</v>
      </c>
      <c r="G1043" s="65">
        <v>4924</v>
      </c>
      <c r="H1043" s="65">
        <v>2789</v>
      </c>
      <c r="I1043" s="66">
        <v>337182</v>
      </c>
    </row>
    <row r="1044" spans="1:9" s="8" customFormat="1" ht="14.1" customHeight="1" thickBot="1" x14ac:dyDescent="0.3">
      <c r="A1044" s="105"/>
      <c r="B1044" s="135" t="s">
        <v>592</v>
      </c>
      <c r="C1044" s="105"/>
      <c r="D1044" s="128">
        <v>32410248</v>
      </c>
      <c r="E1044" s="118">
        <v>-59181</v>
      </c>
      <c r="F1044" s="118">
        <v>10934676</v>
      </c>
      <c r="G1044" s="118">
        <v>648215</v>
      </c>
      <c r="H1044" s="118">
        <v>1365201</v>
      </c>
      <c r="I1044" s="129">
        <v>45299159</v>
      </c>
    </row>
    <row r="1045" spans="1:9" s="8" customFormat="1" ht="14.1" customHeight="1" x14ac:dyDescent="0.2">
      <c r="A1045" s="75">
        <v>5415</v>
      </c>
      <c r="B1045" s="137" t="s">
        <v>593</v>
      </c>
      <c r="C1045" s="75">
        <v>3111</v>
      </c>
      <c r="D1045" s="127">
        <v>1771060</v>
      </c>
      <c r="E1045" s="117">
        <v>9333</v>
      </c>
      <c r="F1045" s="117">
        <v>601773</v>
      </c>
      <c r="G1045" s="117">
        <v>35420</v>
      </c>
      <c r="H1045" s="117">
        <v>86400</v>
      </c>
      <c r="I1045" s="96">
        <v>2503986</v>
      </c>
    </row>
    <row r="1046" spans="1:9" s="8" customFormat="1" ht="14.1" customHeight="1" x14ac:dyDescent="0.2">
      <c r="A1046" s="69">
        <v>5415</v>
      </c>
      <c r="B1046" s="138" t="s">
        <v>593</v>
      </c>
      <c r="C1046" s="69">
        <v>3141</v>
      </c>
      <c r="D1046" s="127">
        <v>218286</v>
      </c>
      <c r="E1046" s="117">
        <v>2667</v>
      </c>
      <c r="F1046" s="117">
        <v>74682</v>
      </c>
      <c r="G1046" s="117">
        <v>4366</v>
      </c>
      <c r="H1046" s="117">
        <v>2195</v>
      </c>
      <c r="I1046" s="96">
        <v>302196</v>
      </c>
    </row>
    <row r="1047" spans="1:9" s="8" customFormat="1" ht="14.1" customHeight="1" x14ac:dyDescent="0.2">
      <c r="A1047" s="73">
        <v>5415</v>
      </c>
      <c r="B1047" s="139" t="s">
        <v>593</v>
      </c>
      <c r="C1047" s="73"/>
      <c r="D1047" s="62">
        <v>1989346</v>
      </c>
      <c r="E1047" s="61">
        <v>12000</v>
      </c>
      <c r="F1047" s="61">
        <v>676455</v>
      </c>
      <c r="G1047" s="61">
        <v>39786</v>
      </c>
      <c r="H1047" s="61">
        <v>88595</v>
      </c>
      <c r="I1047" s="63">
        <v>2806182</v>
      </c>
    </row>
    <row r="1048" spans="1:9" s="8" customFormat="1" ht="14.1" customHeight="1" x14ac:dyDescent="0.2">
      <c r="A1048" s="75">
        <v>5416</v>
      </c>
      <c r="B1048" s="140" t="s">
        <v>594</v>
      </c>
      <c r="C1048" s="75">
        <v>3113</v>
      </c>
      <c r="D1048" s="127">
        <v>2168793</v>
      </c>
      <c r="E1048" s="117">
        <v>12349</v>
      </c>
      <c r="F1048" s="117">
        <v>737226</v>
      </c>
      <c r="G1048" s="117">
        <v>43376</v>
      </c>
      <c r="H1048" s="117">
        <v>116434</v>
      </c>
      <c r="I1048" s="96">
        <v>3078178</v>
      </c>
    </row>
    <row r="1049" spans="1:9" s="8" customFormat="1" ht="14.1" customHeight="1" x14ac:dyDescent="0.2">
      <c r="A1049" s="75">
        <v>5416</v>
      </c>
      <c r="B1049" s="140" t="s">
        <v>594</v>
      </c>
      <c r="C1049" s="75">
        <v>3143</v>
      </c>
      <c r="D1049" s="127">
        <v>170566</v>
      </c>
      <c r="E1049" s="117">
        <v>0</v>
      </c>
      <c r="F1049" s="117">
        <v>57651</v>
      </c>
      <c r="G1049" s="117">
        <v>3411</v>
      </c>
      <c r="H1049" s="117">
        <v>400</v>
      </c>
      <c r="I1049" s="96">
        <v>232028</v>
      </c>
    </row>
    <row r="1050" spans="1:9" s="8" customFormat="1" ht="14.1" customHeight="1" x14ac:dyDescent="0.2">
      <c r="A1050" s="73">
        <v>5416</v>
      </c>
      <c r="B1050" s="141" t="s">
        <v>595</v>
      </c>
      <c r="C1050" s="73"/>
      <c r="D1050" s="62">
        <v>2339359</v>
      </c>
      <c r="E1050" s="61">
        <v>12349</v>
      </c>
      <c r="F1050" s="61">
        <v>794877</v>
      </c>
      <c r="G1050" s="61">
        <v>46787</v>
      </c>
      <c r="H1050" s="61">
        <v>116834</v>
      </c>
      <c r="I1050" s="63">
        <v>3310206</v>
      </c>
    </row>
    <row r="1051" spans="1:9" s="8" customFormat="1" ht="14.1" customHeight="1" x14ac:dyDescent="0.2">
      <c r="A1051" s="75">
        <v>5413</v>
      </c>
      <c r="B1051" s="140" t="s">
        <v>596</v>
      </c>
      <c r="C1051" s="75">
        <v>3113</v>
      </c>
      <c r="D1051" s="127">
        <v>2424488</v>
      </c>
      <c r="E1051" s="117">
        <v>8000</v>
      </c>
      <c r="F1051" s="117">
        <v>822182</v>
      </c>
      <c r="G1051" s="117">
        <v>48490</v>
      </c>
      <c r="H1051" s="117">
        <v>131866</v>
      </c>
      <c r="I1051" s="96">
        <v>3435026</v>
      </c>
    </row>
    <row r="1052" spans="1:9" s="8" customFormat="1" ht="14.1" customHeight="1" x14ac:dyDescent="0.2">
      <c r="A1052" s="75">
        <v>5413</v>
      </c>
      <c r="B1052" s="140" t="s">
        <v>596</v>
      </c>
      <c r="C1052" s="75">
        <v>3143</v>
      </c>
      <c r="D1052" s="127">
        <v>243126</v>
      </c>
      <c r="E1052" s="117">
        <v>0</v>
      </c>
      <c r="F1052" s="117">
        <v>82177</v>
      </c>
      <c r="G1052" s="117">
        <v>4862</v>
      </c>
      <c r="H1052" s="117">
        <v>1040</v>
      </c>
      <c r="I1052" s="96">
        <v>331205</v>
      </c>
    </row>
    <row r="1053" spans="1:9" s="8" customFormat="1" ht="14.1" customHeight="1" x14ac:dyDescent="0.2">
      <c r="A1053" s="73">
        <v>5413</v>
      </c>
      <c r="B1053" s="141" t="s">
        <v>597</v>
      </c>
      <c r="C1053" s="73"/>
      <c r="D1053" s="62">
        <v>2667614</v>
      </c>
      <c r="E1053" s="61">
        <v>8000</v>
      </c>
      <c r="F1053" s="61">
        <v>904359</v>
      </c>
      <c r="G1053" s="61">
        <v>53352</v>
      </c>
      <c r="H1053" s="61">
        <v>132906</v>
      </c>
      <c r="I1053" s="63">
        <v>3766231</v>
      </c>
    </row>
    <row r="1054" spans="1:9" s="8" customFormat="1" ht="14.1" customHeight="1" x14ac:dyDescent="0.2">
      <c r="A1054" s="75">
        <v>5475</v>
      </c>
      <c r="B1054" s="140" t="s">
        <v>598</v>
      </c>
      <c r="C1054" s="75">
        <v>3231</v>
      </c>
      <c r="D1054" s="127">
        <v>1152106</v>
      </c>
      <c r="E1054" s="117">
        <v>0</v>
      </c>
      <c r="F1054" s="117">
        <v>389413</v>
      </c>
      <c r="G1054" s="117">
        <v>23042</v>
      </c>
      <c r="H1054" s="117">
        <v>26839</v>
      </c>
      <c r="I1054" s="96">
        <v>1591400</v>
      </c>
    </row>
    <row r="1055" spans="1:9" s="8" customFormat="1" ht="14.1" customHeight="1" x14ac:dyDescent="0.2">
      <c r="A1055" s="73">
        <v>5475</v>
      </c>
      <c r="B1055" s="141" t="s">
        <v>599</v>
      </c>
      <c r="C1055" s="73"/>
      <c r="D1055" s="62">
        <v>1152106</v>
      </c>
      <c r="E1055" s="61">
        <v>0</v>
      </c>
      <c r="F1055" s="61">
        <v>389413</v>
      </c>
      <c r="G1055" s="61">
        <v>23042</v>
      </c>
      <c r="H1055" s="61">
        <v>26839</v>
      </c>
      <c r="I1055" s="63">
        <v>1591400</v>
      </c>
    </row>
    <row r="1056" spans="1:9" s="8" customFormat="1" ht="14.1" customHeight="1" x14ac:dyDescent="0.2">
      <c r="A1056" s="75">
        <v>5401</v>
      </c>
      <c r="B1056" s="140" t="s">
        <v>600</v>
      </c>
      <c r="C1056" s="75">
        <v>3111</v>
      </c>
      <c r="D1056" s="127">
        <v>155174</v>
      </c>
      <c r="E1056" s="117">
        <v>12000</v>
      </c>
      <c r="F1056" s="117">
        <v>56504</v>
      </c>
      <c r="G1056" s="117">
        <v>3104</v>
      </c>
      <c r="H1056" s="117">
        <v>1984</v>
      </c>
      <c r="I1056" s="96">
        <v>228766</v>
      </c>
    </row>
    <row r="1057" spans="1:9" s="8" customFormat="1" ht="14.1" customHeight="1" x14ac:dyDescent="0.2">
      <c r="A1057" s="72">
        <v>5401</v>
      </c>
      <c r="B1057" s="142" t="s">
        <v>600</v>
      </c>
      <c r="C1057" s="72">
        <v>3141</v>
      </c>
      <c r="D1057" s="127">
        <v>13262</v>
      </c>
      <c r="E1057" s="117">
        <v>0</v>
      </c>
      <c r="F1057" s="117">
        <v>4482</v>
      </c>
      <c r="G1057" s="117">
        <v>265</v>
      </c>
      <c r="H1057" s="117">
        <v>107</v>
      </c>
      <c r="I1057" s="96">
        <v>18116</v>
      </c>
    </row>
    <row r="1058" spans="1:9" s="8" customFormat="1" ht="14.1" customHeight="1" x14ac:dyDescent="0.2">
      <c r="A1058" s="73">
        <v>5401</v>
      </c>
      <c r="B1058" s="143" t="s">
        <v>601</v>
      </c>
      <c r="C1058" s="73"/>
      <c r="D1058" s="62">
        <v>168436</v>
      </c>
      <c r="E1058" s="61">
        <v>12000</v>
      </c>
      <c r="F1058" s="61">
        <v>60986</v>
      </c>
      <c r="G1058" s="61">
        <v>3369</v>
      </c>
      <c r="H1058" s="61">
        <v>2091</v>
      </c>
      <c r="I1058" s="63">
        <v>246882</v>
      </c>
    </row>
    <row r="1059" spans="1:9" s="8" customFormat="1" ht="14.1" customHeight="1" x14ac:dyDescent="0.2">
      <c r="A1059" s="75">
        <v>5402</v>
      </c>
      <c r="B1059" s="140" t="s">
        <v>602</v>
      </c>
      <c r="C1059" s="75">
        <v>3117</v>
      </c>
      <c r="D1059" s="127">
        <v>449717</v>
      </c>
      <c r="E1059" s="117">
        <v>4800</v>
      </c>
      <c r="F1059" s="117">
        <v>153627</v>
      </c>
      <c r="G1059" s="117">
        <v>8994</v>
      </c>
      <c r="H1059" s="117">
        <v>26500</v>
      </c>
      <c r="I1059" s="96">
        <v>643638</v>
      </c>
    </row>
    <row r="1060" spans="1:9" s="8" customFormat="1" ht="14.1" customHeight="1" x14ac:dyDescent="0.2">
      <c r="A1060" s="72">
        <v>5402</v>
      </c>
      <c r="B1060" s="142" t="s">
        <v>602</v>
      </c>
      <c r="C1060" s="72">
        <v>3141</v>
      </c>
      <c r="D1060" s="127">
        <v>77953</v>
      </c>
      <c r="E1060" s="117">
        <v>0</v>
      </c>
      <c r="F1060" s="117">
        <v>26349</v>
      </c>
      <c r="G1060" s="117">
        <v>1559</v>
      </c>
      <c r="H1060" s="117">
        <v>620</v>
      </c>
      <c r="I1060" s="96">
        <v>106481</v>
      </c>
    </row>
    <row r="1061" spans="1:9" s="8" customFormat="1" ht="14.1" customHeight="1" x14ac:dyDescent="0.2">
      <c r="A1061" s="75">
        <v>5402</v>
      </c>
      <c r="B1061" s="140" t="s">
        <v>602</v>
      </c>
      <c r="C1061" s="75">
        <v>3143</v>
      </c>
      <c r="D1061" s="127">
        <v>132194</v>
      </c>
      <c r="E1061" s="117">
        <v>0</v>
      </c>
      <c r="F1061" s="117">
        <v>44682</v>
      </c>
      <c r="G1061" s="117">
        <v>2645</v>
      </c>
      <c r="H1061" s="117">
        <v>265</v>
      </c>
      <c r="I1061" s="96">
        <v>179786</v>
      </c>
    </row>
    <row r="1062" spans="1:9" s="8" customFormat="1" ht="14.1" customHeight="1" x14ac:dyDescent="0.2">
      <c r="A1062" s="73">
        <v>5402</v>
      </c>
      <c r="B1062" s="141" t="s">
        <v>603</v>
      </c>
      <c r="C1062" s="73"/>
      <c r="D1062" s="62">
        <v>659864</v>
      </c>
      <c r="E1062" s="61">
        <v>4800</v>
      </c>
      <c r="F1062" s="61">
        <v>224658</v>
      </c>
      <c r="G1062" s="61">
        <v>13198</v>
      </c>
      <c r="H1062" s="61">
        <v>27385</v>
      </c>
      <c r="I1062" s="63">
        <v>929905</v>
      </c>
    </row>
    <row r="1063" spans="1:9" s="8" customFormat="1" ht="14.1" customHeight="1" x14ac:dyDescent="0.2">
      <c r="A1063" s="75">
        <v>5405</v>
      </c>
      <c r="B1063" s="140" t="s">
        <v>604</v>
      </c>
      <c r="C1063" s="75">
        <v>3111</v>
      </c>
      <c r="D1063" s="127">
        <v>146655</v>
      </c>
      <c r="E1063" s="117">
        <v>0</v>
      </c>
      <c r="F1063" s="117">
        <v>49570</v>
      </c>
      <c r="G1063" s="117">
        <v>2934</v>
      </c>
      <c r="H1063" s="117">
        <v>2450</v>
      </c>
      <c r="I1063" s="96">
        <v>201609</v>
      </c>
    </row>
    <row r="1064" spans="1:9" s="8" customFormat="1" ht="14.1" customHeight="1" x14ac:dyDescent="0.2">
      <c r="A1064" s="75">
        <v>5405</v>
      </c>
      <c r="B1064" s="140" t="s">
        <v>604</v>
      </c>
      <c r="C1064" s="75">
        <v>3113</v>
      </c>
      <c r="D1064" s="127">
        <v>583456</v>
      </c>
      <c r="E1064" s="117">
        <v>0</v>
      </c>
      <c r="F1064" s="117">
        <v>197209</v>
      </c>
      <c r="G1064" s="117">
        <v>11670</v>
      </c>
      <c r="H1064" s="117">
        <v>20200</v>
      </c>
      <c r="I1064" s="96">
        <v>812535</v>
      </c>
    </row>
    <row r="1065" spans="1:9" s="8" customFormat="1" ht="14.1" customHeight="1" x14ac:dyDescent="0.2">
      <c r="A1065" s="75">
        <v>5405</v>
      </c>
      <c r="B1065" s="140" t="s">
        <v>604</v>
      </c>
      <c r="C1065" s="75">
        <v>3141</v>
      </c>
      <c r="D1065" s="127">
        <v>90820</v>
      </c>
      <c r="E1065" s="117">
        <v>0</v>
      </c>
      <c r="F1065" s="117">
        <v>30698</v>
      </c>
      <c r="G1065" s="117">
        <v>1816</v>
      </c>
      <c r="H1065" s="117">
        <v>696</v>
      </c>
      <c r="I1065" s="96">
        <v>124030</v>
      </c>
    </row>
    <row r="1066" spans="1:9" s="8" customFormat="1" ht="14.1" customHeight="1" x14ac:dyDescent="0.2">
      <c r="A1066" s="75">
        <v>5405</v>
      </c>
      <c r="B1066" s="140" t="s">
        <v>604</v>
      </c>
      <c r="C1066" s="75">
        <v>3143</v>
      </c>
      <c r="D1066" s="127">
        <v>52632</v>
      </c>
      <c r="E1066" s="117">
        <v>0</v>
      </c>
      <c r="F1066" s="117">
        <v>17790</v>
      </c>
      <c r="G1066" s="117">
        <v>1054</v>
      </c>
      <c r="H1066" s="117">
        <v>125</v>
      </c>
      <c r="I1066" s="96">
        <v>71601</v>
      </c>
    </row>
    <row r="1067" spans="1:9" s="8" customFormat="1" ht="14.1" customHeight="1" x14ac:dyDescent="0.2">
      <c r="A1067" s="73">
        <v>5405</v>
      </c>
      <c r="B1067" s="141" t="s">
        <v>605</v>
      </c>
      <c r="C1067" s="73"/>
      <c r="D1067" s="62">
        <v>873563</v>
      </c>
      <c r="E1067" s="61">
        <v>0</v>
      </c>
      <c r="F1067" s="61">
        <v>295267</v>
      </c>
      <c r="G1067" s="61">
        <v>17474</v>
      </c>
      <c r="H1067" s="61">
        <v>23471</v>
      </c>
      <c r="I1067" s="63">
        <v>1209775</v>
      </c>
    </row>
    <row r="1068" spans="1:9" s="8" customFormat="1" ht="14.1" customHeight="1" x14ac:dyDescent="0.2">
      <c r="A1068" s="75">
        <v>5410</v>
      </c>
      <c r="B1068" s="140" t="s">
        <v>606</v>
      </c>
      <c r="C1068" s="75">
        <v>3111</v>
      </c>
      <c r="D1068" s="127">
        <v>325785</v>
      </c>
      <c r="E1068" s="117">
        <v>0</v>
      </c>
      <c r="F1068" s="117">
        <v>110115</v>
      </c>
      <c r="G1068" s="117">
        <v>6515</v>
      </c>
      <c r="H1068" s="117">
        <v>7116</v>
      </c>
      <c r="I1068" s="96">
        <v>449531</v>
      </c>
    </row>
    <row r="1069" spans="1:9" s="8" customFormat="1" ht="14.1" customHeight="1" x14ac:dyDescent="0.2">
      <c r="A1069" s="75">
        <v>5410</v>
      </c>
      <c r="B1069" s="140" t="s">
        <v>606</v>
      </c>
      <c r="C1069" s="75">
        <v>3113</v>
      </c>
      <c r="D1069" s="127">
        <v>1183266</v>
      </c>
      <c r="E1069" s="117">
        <v>21947</v>
      </c>
      <c r="F1069" s="117">
        <v>407362</v>
      </c>
      <c r="G1069" s="117">
        <v>23665</v>
      </c>
      <c r="H1069" s="117">
        <v>65766</v>
      </c>
      <c r="I1069" s="96">
        <v>1702006</v>
      </c>
    </row>
    <row r="1070" spans="1:9" s="8" customFormat="1" ht="14.1" customHeight="1" x14ac:dyDescent="0.2">
      <c r="A1070" s="75">
        <v>5410</v>
      </c>
      <c r="B1070" s="140" t="s">
        <v>606</v>
      </c>
      <c r="C1070" s="75">
        <v>3141</v>
      </c>
      <c r="D1070" s="127">
        <v>189398</v>
      </c>
      <c r="E1070" s="117">
        <v>0</v>
      </c>
      <c r="F1070" s="117">
        <v>64016</v>
      </c>
      <c r="G1070" s="117">
        <v>3789</v>
      </c>
      <c r="H1070" s="117">
        <v>2358</v>
      </c>
      <c r="I1070" s="96">
        <v>259561</v>
      </c>
    </row>
    <row r="1071" spans="1:9" s="8" customFormat="1" ht="14.1" customHeight="1" x14ac:dyDescent="0.2">
      <c r="A1071" s="75">
        <v>5410</v>
      </c>
      <c r="B1071" s="140" t="s">
        <v>606</v>
      </c>
      <c r="C1071" s="75">
        <v>3143</v>
      </c>
      <c r="D1071" s="127">
        <v>83228</v>
      </c>
      <c r="E1071" s="117">
        <v>0</v>
      </c>
      <c r="F1071" s="117">
        <v>28132</v>
      </c>
      <c r="G1071" s="117">
        <v>1664</v>
      </c>
      <c r="H1071" s="117">
        <v>180</v>
      </c>
      <c r="I1071" s="96">
        <v>113204</v>
      </c>
    </row>
    <row r="1072" spans="1:9" s="8" customFormat="1" ht="14.1" customHeight="1" x14ac:dyDescent="0.2">
      <c r="A1072" s="73">
        <v>5410</v>
      </c>
      <c r="B1072" s="141" t="s">
        <v>607</v>
      </c>
      <c r="C1072" s="73"/>
      <c r="D1072" s="62">
        <v>1781677</v>
      </c>
      <c r="E1072" s="61">
        <v>21947</v>
      </c>
      <c r="F1072" s="61">
        <v>609625</v>
      </c>
      <c r="G1072" s="61">
        <v>35633</v>
      </c>
      <c r="H1072" s="61">
        <v>75420</v>
      </c>
      <c r="I1072" s="63">
        <v>2524302</v>
      </c>
    </row>
    <row r="1073" spans="1:9" s="8" customFormat="1" ht="14.1" customHeight="1" x14ac:dyDescent="0.2">
      <c r="A1073" s="69">
        <v>5476</v>
      </c>
      <c r="B1073" s="132" t="s">
        <v>608</v>
      </c>
      <c r="C1073" s="69">
        <v>3111</v>
      </c>
      <c r="D1073" s="127">
        <v>229451</v>
      </c>
      <c r="E1073" s="117">
        <v>-5333</v>
      </c>
      <c r="F1073" s="117">
        <v>75752</v>
      </c>
      <c r="G1073" s="117">
        <v>4589</v>
      </c>
      <c r="H1073" s="117">
        <v>4084</v>
      </c>
      <c r="I1073" s="96">
        <v>308543</v>
      </c>
    </row>
    <row r="1074" spans="1:9" s="8" customFormat="1" ht="14.1" customHeight="1" x14ac:dyDescent="0.2">
      <c r="A1074" s="75">
        <v>5476</v>
      </c>
      <c r="B1074" s="140" t="s">
        <v>608</v>
      </c>
      <c r="C1074" s="75">
        <v>3113</v>
      </c>
      <c r="D1074" s="127">
        <v>1042614</v>
      </c>
      <c r="E1074" s="117">
        <v>-667</v>
      </c>
      <c r="F1074" s="117">
        <v>352178</v>
      </c>
      <c r="G1074" s="117">
        <v>20853</v>
      </c>
      <c r="H1074" s="117">
        <v>46850</v>
      </c>
      <c r="I1074" s="96">
        <v>1461828</v>
      </c>
    </row>
    <row r="1075" spans="1:9" s="8" customFormat="1" ht="14.1" customHeight="1" x14ac:dyDescent="0.2">
      <c r="A1075" s="75">
        <v>5476</v>
      </c>
      <c r="B1075" s="140" t="s">
        <v>608</v>
      </c>
      <c r="C1075" s="75">
        <v>3141</v>
      </c>
      <c r="D1075" s="127">
        <v>144610</v>
      </c>
      <c r="E1075" s="117">
        <v>-3333</v>
      </c>
      <c r="F1075" s="117">
        <v>47752</v>
      </c>
      <c r="G1075" s="117">
        <v>2893</v>
      </c>
      <c r="H1075" s="117">
        <v>1488</v>
      </c>
      <c r="I1075" s="96">
        <v>193410</v>
      </c>
    </row>
    <row r="1076" spans="1:9" s="8" customFormat="1" ht="14.1" customHeight="1" x14ac:dyDescent="0.2">
      <c r="A1076" s="75">
        <v>5476</v>
      </c>
      <c r="B1076" s="140" t="s">
        <v>608</v>
      </c>
      <c r="C1076" s="75">
        <v>3143</v>
      </c>
      <c r="D1076" s="127">
        <v>80542</v>
      </c>
      <c r="E1076" s="117">
        <v>-3333</v>
      </c>
      <c r="F1076" s="117">
        <v>26097</v>
      </c>
      <c r="G1076" s="117">
        <v>1610</v>
      </c>
      <c r="H1076" s="117">
        <v>220</v>
      </c>
      <c r="I1076" s="96">
        <v>105136</v>
      </c>
    </row>
    <row r="1077" spans="1:9" s="8" customFormat="1" ht="14.1" customHeight="1" x14ac:dyDescent="0.2">
      <c r="A1077" s="75">
        <v>5476</v>
      </c>
      <c r="B1077" s="140" t="s">
        <v>608</v>
      </c>
      <c r="C1077" s="75">
        <v>3231</v>
      </c>
      <c r="D1077" s="127">
        <v>643130</v>
      </c>
      <c r="E1077" s="117">
        <v>-6000</v>
      </c>
      <c r="F1077" s="117">
        <v>215350</v>
      </c>
      <c r="G1077" s="117">
        <v>12862</v>
      </c>
      <c r="H1077" s="117">
        <v>4149</v>
      </c>
      <c r="I1077" s="96">
        <v>869491</v>
      </c>
    </row>
    <row r="1078" spans="1:9" s="8" customFormat="1" ht="14.1" customHeight="1" x14ac:dyDescent="0.2">
      <c r="A1078" s="73">
        <v>5476</v>
      </c>
      <c r="B1078" s="141" t="s">
        <v>609</v>
      </c>
      <c r="C1078" s="73"/>
      <c r="D1078" s="62">
        <v>2140347</v>
      </c>
      <c r="E1078" s="61">
        <v>-18666</v>
      </c>
      <c r="F1078" s="61">
        <v>717129</v>
      </c>
      <c r="G1078" s="61">
        <v>42807</v>
      </c>
      <c r="H1078" s="61">
        <v>56791</v>
      </c>
      <c r="I1078" s="63">
        <v>2938408</v>
      </c>
    </row>
    <row r="1079" spans="1:9" s="8" customFormat="1" ht="14.1" customHeight="1" x14ac:dyDescent="0.2">
      <c r="A1079" s="75">
        <v>5414</v>
      </c>
      <c r="B1079" s="140" t="s">
        <v>610</v>
      </c>
      <c r="C1079" s="75">
        <v>3111</v>
      </c>
      <c r="D1079" s="127">
        <v>162941</v>
      </c>
      <c r="E1079" s="117">
        <v>0</v>
      </c>
      <c r="F1079" s="117">
        <v>55074</v>
      </c>
      <c r="G1079" s="117">
        <v>3259</v>
      </c>
      <c r="H1079" s="117">
        <v>2100</v>
      </c>
      <c r="I1079" s="96">
        <v>223374</v>
      </c>
    </row>
    <row r="1080" spans="1:9" s="8" customFormat="1" ht="14.1" customHeight="1" x14ac:dyDescent="0.2">
      <c r="A1080" s="75">
        <v>5414</v>
      </c>
      <c r="B1080" s="140" t="s">
        <v>610</v>
      </c>
      <c r="C1080" s="75">
        <v>3141</v>
      </c>
      <c r="D1080" s="127">
        <v>15731</v>
      </c>
      <c r="E1080" s="117">
        <v>0</v>
      </c>
      <c r="F1080" s="117">
        <v>5318</v>
      </c>
      <c r="G1080" s="117">
        <v>315</v>
      </c>
      <c r="H1080" s="117">
        <v>114</v>
      </c>
      <c r="I1080" s="96">
        <v>21478</v>
      </c>
    </row>
    <row r="1081" spans="1:9" s="8" customFormat="1" ht="14.1" customHeight="1" x14ac:dyDescent="0.2">
      <c r="A1081" s="73">
        <v>5414</v>
      </c>
      <c r="B1081" s="141" t="s">
        <v>611</v>
      </c>
      <c r="C1081" s="73"/>
      <c r="D1081" s="62">
        <v>178672</v>
      </c>
      <c r="E1081" s="61">
        <v>0</v>
      </c>
      <c r="F1081" s="61">
        <v>60392</v>
      </c>
      <c r="G1081" s="61">
        <v>3574</v>
      </c>
      <c r="H1081" s="61">
        <v>2214</v>
      </c>
      <c r="I1081" s="63">
        <v>244852</v>
      </c>
    </row>
    <row r="1082" spans="1:9" s="8" customFormat="1" ht="14.1" customHeight="1" x14ac:dyDescent="0.2">
      <c r="A1082" s="69">
        <v>5483</v>
      </c>
      <c r="B1082" s="132" t="s">
        <v>612</v>
      </c>
      <c r="C1082" s="69">
        <v>3111</v>
      </c>
      <c r="D1082" s="127">
        <v>126278</v>
      </c>
      <c r="E1082" s="117">
        <v>52144</v>
      </c>
      <c r="F1082" s="117">
        <v>60306</v>
      </c>
      <c r="G1082" s="117">
        <v>2526</v>
      </c>
      <c r="H1082" s="117">
        <v>2566</v>
      </c>
      <c r="I1082" s="96">
        <v>243820</v>
      </c>
    </row>
    <row r="1083" spans="1:9" s="8" customFormat="1" ht="14.1" customHeight="1" x14ac:dyDescent="0.2">
      <c r="A1083" s="75">
        <v>5483</v>
      </c>
      <c r="B1083" s="140" t="s">
        <v>612</v>
      </c>
      <c r="C1083" s="75">
        <v>3141</v>
      </c>
      <c r="D1083" s="127">
        <v>39058</v>
      </c>
      <c r="E1083" s="117">
        <v>0</v>
      </c>
      <c r="F1083" s="117">
        <v>13202</v>
      </c>
      <c r="G1083" s="117">
        <v>781</v>
      </c>
      <c r="H1083" s="117">
        <v>212</v>
      </c>
      <c r="I1083" s="96">
        <v>53253</v>
      </c>
    </row>
    <row r="1084" spans="1:9" s="8" customFormat="1" ht="14.1" customHeight="1" x14ac:dyDescent="0.2">
      <c r="A1084" s="73">
        <v>5483</v>
      </c>
      <c r="B1084" s="141" t="s">
        <v>613</v>
      </c>
      <c r="C1084" s="73"/>
      <c r="D1084" s="62">
        <v>165336</v>
      </c>
      <c r="E1084" s="61">
        <v>52144</v>
      </c>
      <c r="F1084" s="61">
        <v>73508</v>
      </c>
      <c r="G1084" s="61">
        <v>3307</v>
      </c>
      <c r="H1084" s="61">
        <v>2778</v>
      </c>
      <c r="I1084" s="63">
        <v>297073</v>
      </c>
    </row>
    <row r="1085" spans="1:9" s="8" customFormat="1" ht="14.1" customHeight="1" x14ac:dyDescent="0.2">
      <c r="A1085" s="75">
        <v>5430</v>
      </c>
      <c r="B1085" s="140" t="s">
        <v>614</v>
      </c>
      <c r="C1085" s="75">
        <v>3111</v>
      </c>
      <c r="D1085" s="127">
        <v>205474</v>
      </c>
      <c r="E1085" s="117">
        <v>0</v>
      </c>
      <c r="F1085" s="117">
        <v>69451</v>
      </c>
      <c r="G1085" s="117">
        <v>4110</v>
      </c>
      <c r="H1085" s="117">
        <v>3150</v>
      </c>
      <c r="I1085" s="96">
        <v>282185</v>
      </c>
    </row>
    <row r="1086" spans="1:9" s="8" customFormat="1" ht="14.1" customHeight="1" x14ac:dyDescent="0.2">
      <c r="A1086" s="75">
        <v>5430</v>
      </c>
      <c r="B1086" s="140" t="s">
        <v>614</v>
      </c>
      <c r="C1086" s="75">
        <v>3117</v>
      </c>
      <c r="D1086" s="127">
        <v>337279</v>
      </c>
      <c r="E1086" s="117">
        <v>0</v>
      </c>
      <c r="F1086" s="117">
        <v>114002</v>
      </c>
      <c r="G1086" s="117">
        <v>6746</v>
      </c>
      <c r="H1086" s="117">
        <v>13116</v>
      </c>
      <c r="I1086" s="96">
        <v>471143</v>
      </c>
    </row>
    <row r="1087" spans="1:9" s="8" customFormat="1" ht="14.1" customHeight="1" x14ac:dyDescent="0.2">
      <c r="A1087" s="75">
        <v>5430</v>
      </c>
      <c r="B1087" s="140" t="s">
        <v>614</v>
      </c>
      <c r="C1087" s="75">
        <v>3141</v>
      </c>
      <c r="D1087" s="127">
        <v>72968</v>
      </c>
      <c r="E1087" s="117">
        <v>0</v>
      </c>
      <c r="F1087" s="117">
        <v>24662</v>
      </c>
      <c r="G1087" s="117">
        <v>1459</v>
      </c>
      <c r="H1087" s="117">
        <v>513</v>
      </c>
      <c r="I1087" s="96">
        <v>99602</v>
      </c>
    </row>
    <row r="1088" spans="1:9" s="8" customFormat="1" ht="14.1" customHeight="1" x14ac:dyDescent="0.2">
      <c r="A1088" s="75">
        <v>5430</v>
      </c>
      <c r="B1088" s="140" t="s">
        <v>614</v>
      </c>
      <c r="C1088" s="75">
        <v>3143</v>
      </c>
      <c r="D1088" s="127">
        <v>60315</v>
      </c>
      <c r="E1088" s="117">
        <v>0</v>
      </c>
      <c r="F1088" s="117">
        <v>20387</v>
      </c>
      <c r="G1088" s="117">
        <v>1206</v>
      </c>
      <c r="H1088" s="117">
        <v>125</v>
      </c>
      <c r="I1088" s="96">
        <v>82033</v>
      </c>
    </row>
    <row r="1089" spans="1:9" s="8" customFormat="1" ht="14.1" customHeight="1" x14ac:dyDescent="0.2">
      <c r="A1089" s="73">
        <v>5430</v>
      </c>
      <c r="B1089" s="141" t="s">
        <v>615</v>
      </c>
      <c r="C1089" s="73"/>
      <c r="D1089" s="62">
        <v>676036</v>
      </c>
      <c r="E1089" s="61">
        <v>0</v>
      </c>
      <c r="F1089" s="61">
        <v>228502</v>
      </c>
      <c r="G1089" s="61">
        <v>13521</v>
      </c>
      <c r="H1089" s="61">
        <v>16904</v>
      </c>
      <c r="I1089" s="63">
        <v>934963</v>
      </c>
    </row>
    <row r="1090" spans="1:9" s="8" customFormat="1" ht="14.1" customHeight="1" x14ac:dyDescent="0.2">
      <c r="A1090" s="75">
        <v>5431</v>
      </c>
      <c r="B1090" s="140" t="s">
        <v>616</v>
      </c>
      <c r="C1090" s="75">
        <v>3111</v>
      </c>
      <c r="D1090" s="127">
        <v>152930</v>
      </c>
      <c r="E1090" s="117">
        <v>0</v>
      </c>
      <c r="F1090" s="117">
        <v>51690</v>
      </c>
      <c r="G1090" s="117">
        <v>3058</v>
      </c>
      <c r="H1090" s="117">
        <v>2800</v>
      </c>
      <c r="I1090" s="96">
        <v>210478</v>
      </c>
    </row>
    <row r="1091" spans="1:9" s="8" customFormat="1" ht="14.1" customHeight="1" x14ac:dyDescent="0.2">
      <c r="A1091" s="75">
        <v>5431</v>
      </c>
      <c r="B1091" s="140" t="s">
        <v>616</v>
      </c>
      <c r="C1091" s="75">
        <v>3117</v>
      </c>
      <c r="D1091" s="127">
        <v>308349</v>
      </c>
      <c r="E1091" s="117">
        <v>1333</v>
      </c>
      <c r="F1091" s="117">
        <v>104672</v>
      </c>
      <c r="G1091" s="117">
        <v>6167</v>
      </c>
      <c r="H1091" s="117">
        <v>18400</v>
      </c>
      <c r="I1091" s="96">
        <v>438921</v>
      </c>
    </row>
    <row r="1092" spans="1:9" s="8" customFormat="1" ht="14.1" customHeight="1" x14ac:dyDescent="0.2">
      <c r="A1092" s="75">
        <v>5431</v>
      </c>
      <c r="B1092" s="140" t="s">
        <v>616</v>
      </c>
      <c r="C1092" s="75">
        <v>3141</v>
      </c>
      <c r="D1092" s="127">
        <v>69455</v>
      </c>
      <c r="E1092" s="117">
        <v>2667</v>
      </c>
      <c r="F1092" s="117">
        <v>24378</v>
      </c>
      <c r="G1092" s="117">
        <v>1390</v>
      </c>
      <c r="H1092" s="117">
        <v>551</v>
      </c>
      <c r="I1092" s="96">
        <v>98441</v>
      </c>
    </row>
    <row r="1093" spans="1:9" s="8" customFormat="1" ht="14.1" customHeight="1" x14ac:dyDescent="0.2">
      <c r="A1093" s="75">
        <v>5431</v>
      </c>
      <c r="B1093" s="140" t="s">
        <v>616</v>
      </c>
      <c r="C1093" s="75">
        <v>3143</v>
      </c>
      <c r="D1093" s="127">
        <v>44249</v>
      </c>
      <c r="E1093" s="117">
        <v>0</v>
      </c>
      <c r="F1093" s="117">
        <v>14956</v>
      </c>
      <c r="G1093" s="117">
        <v>885</v>
      </c>
      <c r="H1093" s="117">
        <v>100</v>
      </c>
      <c r="I1093" s="96">
        <v>60190</v>
      </c>
    </row>
    <row r="1094" spans="1:9" s="8" customFormat="1" ht="14.1" customHeight="1" x14ac:dyDescent="0.2">
      <c r="A1094" s="73">
        <v>5431</v>
      </c>
      <c r="B1094" s="141" t="s">
        <v>617</v>
      </c>
      <c r="C1094" s="73"/>
      <c r="D1094" s="62">
        <v>574983</v>
      </c>
      <c r="E1094" s="61">
        <v>4000</v>
      </c>
      <c r="F1094" s="61">
        <v>195696</v>
      </c>
      <c r="G1094" s="61">
        <v>11500</v>
      </c>
      <c r="H1094" s="61">
        <v>21851</v>
      </c>
      <c r="I1094" s="63">
        <v>808030</v>
      </c>
    </row>
    <row r="1095" spans="1:9" s="8" customFormat="1" ht="14.1" customHeight="1" x14ac:dyDescent="0.2">
      <c r="A1095" s="75">
        <v>5487</v>
      </c>
      <c r="B1095" s="140" t="s">
        <v>618</v>
      </c>
      <c r="C1095" s="75">
        <v>3111</v>
      </c>
      <c r="D1095" s="127">
        <v>139191</v>
      </c>
      <c r="E1095" s="117">
        <v>8000</v>
      </c>
      <c r="F1095" s="117">
        <v>49751</v>
      </c>
      <c r="G1095" s="117">
        <v>2785</v>
      </c>
      <c r="H1095" s="117">
        <v>1166</v>
      </c>
      <c r="I1095" s="96">
        <v>200893</v>
      </c>
    </row>
    <row r="1096" spans="1:9" s="8" customFormat="1" ht="14.1" customHeight="1" x14ac:dyDescent="0.2">
      <c r="A1096" s="75">
        <v>5487</v>
      </c>
      <c r="B1096" s="140" t="s">
        <v>618</v>
      </c>
      <c r="C1096" s="75">
        <v>3141</v>
      </c>
      <c r="D1096" s="127">
        <v>23695</v>
      </c>
      <c r="E1096" s="117">
        <v>-6667</v>
      </c>
      <c r="F1096" s="117">
        <v>5756</v>
      </c>
      <c r="G1096" s="117">
        <v>474</v>
      </c>
      <c r="H1096" s="117">
        <v>96</v>
      </c>
      <c r="I1096" s="96">
        <v>23354</v>
      </c>
    </row>
    <row r="1097" spans="1:9" s="8" customFormat="1" ht="14.1" customHeight="1" x14ac:dyDescent="0.2">
      <c r="A1097" s="73">
        <v>5487</v>
      </c>
      <c r="B1097" s="141" t="s">
        <v>619</v>
      </c>
      <c r="C1097" s="73"/>
      <c r="D1097" s="62">
        <v>162886</v>
      </c>
      <c r="E1097" s="61">
        <v>1333</v>
      </c>
      <c r="F1097" s="61">
        <v>55507</v>
      </c>
      <c r="G1097" s="61">
        <v>3259</v>
      </c>
      <c r="H1097" s="61">
        <v>1262</v>
      </c>
      <c r="I1097" s="63">
        <v>224247</v>
      </c>
    </row>
    <row r="1098" spans="1:9" s="8" customFormat="1" ht="14.1" customHeight="1" x14ac:dyDescent="0.2">
      <c r="A1098" s="75">
        <v>5436</v>
      </c>
      <c r="B1098" s="140" t="s">
        <v>620</v>
      </c>
      <c r="C1098" s="75">
        <v>3111</v>
      </c>
      <c r="D1098" s="127">
        <v>350579</v>
      </c>
      <c r="E1098" s="117">
        <v>0</v>
      </c>
      <c r="F1098" s="117">
        <v>118496</v>
      </c>
      <c r="G1098" s="117">
        <v>7012</v>
      </c>
      <c r="H1098" s="117">
        <v>5484</v>
      </c>
      <c r="I1098" s="96">
        <v>481571</v>
      </c>
    </row>
    <row r="1099" spans="1:9" s="8" customFormat="1" ht="14.1" customHeight="1" x14ac:dyDescent="0.2">
      <c r="A1099" s="75">
        <v>5436</v>
      </c>
      <c r="B1099" s="140" t="s">
        <v>620</v>
      </c>
      <c r="C1099" s="75">
        <v>3141</v>
      </c>
      <c r="D1099" s="127">
        <v>54368</v>
      </c>
      <c r="E1099" s="117">
        <v>0</v>
      </c>
      <c r="F1099" s="117">
        <v>18376</v>
      </c>
      <c r="G1099" s="117">
        <v>1088</v>
      </c>
      <c r="H1099" s="117">
        <v>455</v>
      </c>
      <c r="I1099" s="96">
        <v>74287</v>
      </c>
    </row>
    <row r="1100" spans="1:9" s="8" customFormat="1" ht="14.1" customHeight="1" x14ac:dyDescent="0.2">
      <c r="A1100" s="73">
        <v>5436</v>
      </c>
      <c r="B1100" s="141" t="s">
        <v>621</v>
      </c>
      <c r="C1100" s="73"/>
      <c r="D1100" s="62">
        <v>404947</v>
      </c>
      <c r="E1100" s="61">
        <v>0</v>
      </c>
      <c r="F1100" s="61">
        <v>136872</v>
      </c>
      <c r="G1100" s="61">
        <v>8100</v>
      </c>
      <c r="H1100" s="61">
        <v>5939</v>
      </c>
      <c r="I1100" s="63">
        <v>555858</v>
      </c>
    </row>
    <row r="1101" spans="1:9" s="8" customFormat="1" ht="14.1" customHeight="1" x14ac:dyDescent="0.2">
      <c r="A1101" s="75">
        <v>5435</v>
      </c>
      <c r="B1101" s="140" t="s">
        <v>622</v>
      </c>
      <c r="C1101" s="75">
        <v>3113</v>
      </c>
      <c r="D1101" s="127">
        <v>703823</v>
      </c>
      <c r="E1101" s="117">
        <v>0</v>
      </c>
      <c r="F1101" s="117">
        <v>237892</v>
      </c>
      <c r="G1101" s="117">
        <v>14077</v>
      </c>
      <c r="H1101" s="117">
        <v>35066</v>
      </c>
      <c r="I1101" s="96">
        <v>990858</v>
      </c>
    </row>
    <row r="1102" spans="1:9" s="8" customFormat="1" ht="14.1" customHeight="1" x14ac:dyDescent="0.2">
      <c r="A1102" s="75">
        <v>5435</v>
      </c>
      <c r="B1102" s="140" t="s">
        <v>622</v>
      </c>
      <c r="C1102" s="75">
        <v>3141</v>
      </c>
      <c r="D1102" s="127">
        <v>86489</v>
      </c>
      <c r="E1102" s="117">
        <v>0</v>
      </c>
      <c r="F1102" s="117">
        <v>29234</v>
      </c>
      <c r="G1102" s="117">
        <v>1730</v>
      </c>
      <c r="H1102" s="117">
        <v>879</v>
      </c>
      <c r="I1102" s="96">
        <v>118332</v>
      </c>
    </row>
    <row r="1103" spans="1:9" s="8" customFormat="1" ht="14.1" customHeight="1" x14ac:dyDescent="0.2">
      <c r="A1103" s="75">
        <v>5435</v>
      </c>
      <c r="B1103" s="140" t="s">
        <v>622</v>
      </c>
      <c r="C1103" s="75">
        <v>3143</v>
      </c>
      <c r="D1103" s="127">
        <v>58445</v>
      </c>
      <c r="E1103" s="117">
        <v>0</v>
      </c>
      <c r="F1103" s="117">
        <v>19754</v>
      </c>
      <c r="G1103" s="117">
        <v>1169</v>
      </c>
      <c r="H1103" s="117">
        <v>150</v>
      </c>
      <c r="I1103" s="96">
        <v>79518</v>
      </c>
    </row>
    <row r="1104" spans="1:9" s="8" customFormat="1" ht="14.1" customHeight="1" x14ac:dyDescent="0.2">
      <c r="A1104" s="73">
        <v>5435</v>
      </c>
      <c r="B1104" s="141" t="s">
        <v>623</v>
      </c>
      <c r="C1104" s="73"/>
      <c r="D1104" s="62">
        <v>848757</v>
      </c>
      <c r="E1104" s="61">
        <v>0</v>
      </c>
      <c r="F1104" s="61">
        <v>286880</v>
      </c>
      <c r="G1104" s="61">
        <v>16976</v>
      </c>
      <c r="H1104" s="61">
        <v>36095</v>
      </c>
      <c r="I1104" s="63">
        <v>1188708</v>
      </c>
    </row>
    <row r="1105" spans="1:9" s="8" customFormat="1" ht="14.1" customHeight="1" x14ac:dyDescent="0.2">
      <c r="A1105" s="75">
        <v>5474</v>
      </c>
      <c r="B1105" s="140" t="s">
        <v>624</v>
      </c>
      <c r="C1105" s="75">
        <v>3233</v>
      </c>
      <c r="D1105" s="127">
        <v>181614</v>
      </c>
      <c r="E1105" s="117">
        <v>60000</v>
      </c>
      <c r="F1105" s="117">
        <v>81665</v>
      </c>
      <c r="G1105" s="117">
        <v>3633</v>
      </c>
      <c r="H1105" s="117">
        <v>3290</v>
      </c>
      <c r="I1105" s="96">
        <v>330202</v>
      </c>
    </row>
    <row r="1106" spans="1:9" s="8" customFormat="1" ht="14.1" customHeight="1" x14ac:dyDescent="0.2">
      <c r="A1106" s="73">
        <v>5474</v>
      </c>
      <c r="B1106" s="141" t="s">
        <v>625</v>
      </c>
      <c r="C1106" s="73"/>
      <c r="D1106" s="62">
        <v>181614</v>
      </c>
      <c r="E1106" s="61">
        <v>60000</v>
      </c>
      <c r="F1106" s="61">
        <v>81665</v>
      </c>
      <c r="G1106" s="61">
        <v>3633</v>
      </c>
      <c r="H1106" s="61">
        <v>3290</v>
      </c>
      <c r="I1106" s="63">
        <v>330202</v>
      </c>
    </row>
    <row r="1107" spans="1:9" s="8" customFormat="1" ht="14.1" customHeight="1" x14ac:dyDescent="0.2">
      <c r="A1107" s="75">
        <v>5477</v>
      </c>
      <c r="B1107" s="140" t="s">
        <v>626</v>
      </c>
      <c r="C1107" s="75">
        <v>3111</v>
      </c>
      <c r="D1107" s="127">
        <v>466374</v>
      </c>
      <c r="E1107" s="117">
        <v>0</v>
      </c>
      <c r="F1107" s="117">
        <v>157635</v>
      </c>
      <c r="G1107" s="117">
        <v>9328</v>
      </c>
      <c r="H1107" s="117">
        <v>7816</v>
      </c>
      <c r="I1107" s="96">
        <v>641153</v>
      </c>
    </row>
    <row r="1108" spans="1:9" s="8" customFormat="1" ht="14.1" customHeight="1" x14ac:dyDescent="0.2">
      <c r="A1108" s="75">
        <v>5477</v>
      </c>
      <c r="B1108" s="140" t="s">
        <v>626</v>
      </c>
      <c r="C1108" s="75">
        <v>3141</v>
      </c>
      <c r="D1108" s="127">
        <v>80230</v>
      </c>
      <c r="E1108" s="117">
        <v>667</v>
      </c>
      <c r="F1108" s="117">
        <v>26666</v>
      </c>
      <c r="G1108" s="117">
        <v>1606</v>
      </c>
      <c r="H1108" s="117">
        <v>647</v>
      </c>
      <c r="I1108" s="96">
        <v>109816</v>
      </c>
    </row>
    <row r="1109" spans="1:9" s="8" customFormat="1" ht="14.1" customHeight="1" x14ac:dyDescent="0.2">
      <c r="A1109" s="73">
        <v>5477</v>
      </c>
      <c r="B1109" s="141" t="s">
        <v>627</v>
      </c>
      <c r="C1109" s="73"/>
      <c r="D1109" s="62">
        <v>546604</v>
      </c>
      <c r="E1109" s="61">
        <v>667</v>
      </c>
      <c r="F1109" s="61">
        <v>184301</v>
      </c>
      <c r="G1109" s="61">
        <v>10934</v>
      </c>
      <c r="H1109" s="61">
        <v>8463</v>
      </c>
      <c r="I1109" s="63">
        <v>750969</v>
      </c>
    </row>
    <row r="1110" spans="1:9" s="8" customFormat="1" ht="14.1" customHeight="1" x14ac:dyDescent="0.2">
      <c r="A1110" s="75">
        <v>5478</v>
      </c>
      <c r="B1110" s="140" t="s">
        <v>628</v>
      </c>
      <c r="C1110" s="75">
        <v>3111</v>
      </c>
      <c r="D1110" s="127">
        <v>332714</v>
      </c>
      <c r="E1110" s="117">
        <v>0</v>
      </c>
      <c r="F1110" s="117">
        <v>112457</v>
      </c>
      <c r="G1110" s="117">
        <v>6655</v>
      </c>
      <c r="H1110" s="117">
        <v>6184</v>
      </c>
      <c r="I1110" s="96">
        <v>458010</v>
      </c>
    </row>
    <row r="1111" spans="1:9" s="8" customFormat="1" ht="14.1" customHeight="1" x14ac:dyDescent="0.2">
      <c r="A1111" s="75">
        <v>5478</v>
      </c>
      <c r="B1111" s="140" t="s">
        <v>628</v>
      </c>
      <c r="C1111" s="75">
        <v>3141</v>
      </c>
      <c r="D1111" s="127">
        <v>57741</v>
      </c>
      <c r="E1111" s="117">
        <v>0</v>
      </c>
      <c r="F1111" s="117">
        <v>20194</v>
      </c>
      <c r="G1111" s="117">
        <v>1155</v>
      </c>
      <c r="H1111" s="117">
        <v>513</v>
      </c>
      <c r="I1111" s="96">
        <v>79603</v>
      </c>
    </row>
    <row r="1112" spans="1:9" s="8" customFormat="1" ht="14.1" customHeight="1" x14ac:dyDescent="0.2">
      <c r="A1112" s="73">
        <v>5478</v>
      </c>
      <c r="B1112" s="141" t="s">
        <v>629</v>
      </c>
      <c r="C1112" s="73"/>
      <c r="D1112" s="62">
        <v>390455</v>
      </c>
      <c r="E1112" s="61">
        <v>0</v>
      </c>
      <c r="F1112" s="61">
        <v>132651</v>
      </c>
      <c r="G1112" s="61">
        <v>7810</v>
      </c>
      <c r="H1112" s="61">
        <v>6697</v>
      </c>
      <c r="I1112" s="63">
        <v>537613</v>
      </c>
    </row>
    <row r="1113" spans="1:9" s="8" customFormat="1" ht="14.1" customHeight="1" x14ac:dyDescent="0.2">
      <c r="A1113" s="75">
        <v>5479</v>
      </c>
      <c r="B1113" s="140" t="s">
        <v>630</v>
      </c>
      <c r="C1113" s="75">
        <v>3113</v>
      </c>
      <c r="D1113" s="127">
        <v>1516763</v>
      </c>
      <c r="E1113" s="117">
        <v>640</v>
      </c>
      <c r="F1113" s="117">
        <v>512882</v>
      </c>
      <c r="G1113" s="117">
        <v>30335</v>
      </c>
      <c r="H1113" s="117">
        <v>72484</v>
      </c>
      <c r="I1113" s="96">
        <v>2133104</v>
      </c>
    </row>
    <row r="1114" spans="1:9" s="8" customFormat="1" ht="14.1" customHeight="1" x14ac:dyDescent="0.2">
      <c r="A1114" s="69">
        <v>5479</v>
      </c>
      <c r="B1114" s="132" t="s">
        <v>630</v>
      </c>
      <c r="C1114" s="69">
        <v>3141</v>
      </c>
      <c r="D1114" s="127">
        <v>122486</v>
      </c>
      <c r="E1114" s="117">
        <v>0</v>
      </c>
      <c r="F1114" s="117">
        <v>41401</v>
      </c>
      <c r="G1114" s="117">
        <v>2450</v>
      </c>
      <c r="H1114" s="117">
        <v>1760</v>
      </c>
      <c r="I1114" s="96">
        <v>168097</v>
      </c>
    </row>
    <row r="1115" spans="1:9" s="8" customFormat="1" ht="14.1" customHeight="1" x14ac:dyDescent="0.2">
      <c r="A1115" s="75">
        <v>5479</v>
      </c>
      <c r="B1115" s="144" t="s">
        <v>630</v>
      </c>
      <c r="C1115" s="75">
        <v>3143</v>
      </c>
      <c r="D1115" s="127">
        <v>143229</v>
      </c>
      <c r="E1115" s="117">
        <v>0</v>
      </c>
      <c r="F1115" s="117">
        <v>48412</v>
      </c>
      <c r="G1115" s="117">
        <v>2864</v>
      </c>
      <c r="H1115" s="117">
        <v>345</v>
      </c>
      <c r="I1115" s="96">
        <v>194850</v>
      </c>
    </row>
    <row r="1116" spans="1:9" s="8" customFormat="1" ht="14.1" customHeight="1" x14ac:dyDescent="0.2">
      <c r="A1116" s="73">
        <v>5479</v>
      </c>
      <c r="B1116" s="141" t="s">
        <v>631</v>
      </c>
      <c r="C1116" s="73"/>
      <c r="D1116" s="62">
        <v>1782478</v>
      </c>
      <c r="E1116" s="61">
        <v>640</v>
      </c>
      <c r="F1116" s="61">
        <v>602695</v>
      </c>
      <c r="G1116" s="61">
        <v>35649</v>
      </c>
      <c r="H1116" s="61">
        <v>74589</v>
      </c>
      <c r="I1116" s="63">
        <v>2496051</v>
      </c>
    </row>
    <row r="1117" spans="1:9" s="8" customFormat="1" ht="14.1" customHeight="1" x14ac:dyDescent="0.2">
      <c r="A1117" s="75">
        <v>5442</v>
      </c>
      <c r="B1117" s="140" t="s">
        <v>632</v>
      </c>
      <c r="C1117" s="75">
        <v>3111</v>
      </c>
      <c r="D1117" s="127">
        <v>246682</v>
      </c>
      <c r="E1117" s="117">
        <v>0</v>
      </c>
      <c r="F1117" s="117">
        <v>83379</v>
      </c>
      <c r="G1117" s="117">
        <v>4934</v>
      </c>
      <c r="H1117" s="117">
        <v>4666</v>
      </c>
      <c r="I1117" s="96">
        <v>339661</v>
      </c>
    </row>
    <row r="1118" spans="1:9" s="8" customFormat="1" ht="14.1" customHeight="1" x14ac:dyDescent="0.2">
      <c r="A1118" s="75">
        <v>5442</v>
      </c>
      <c r="B1118" s="140" t="s">
        <v>632</v>
      </c>
      <c r="C1118" s="75">
        <v>3113</v>
      </c>
      <c r="D1118" s="127">
        <v>1116400</v>
      </c>
      <c r="E1118" s="117">
        <v>3360</v>
      </c>
      <c r="F1118" s="117">
        <v>378479</v>
      </c>
      <c r="G1118" s="117">
        <v>22328</v>
      </c>
      <c r="H1118" s="117">
        <v>51934</v>
      </c>
      <c r="I1118" s="96">
        <v>1572501</v>
      </c>
    </row>
    <row r="1119" spans="1:9" s="8" customFormat="1" ht="14.1" customHeight="1" x14ac:dyDescent="0.2">
      <c r="A1119" s="75">
        <v>5442</v>
      </c>
      <c r="B1119" s="140" t="s">
        <v>632</v>
      </c>
      <c r="C1119" s="75">
        <v>3141</v>
      </c>
      <c r="D1119" s="127">
        <v>21342</v>
      </c>
      <c r="E1119" s="117">
        <v>0</v>
      </c>
      <c r="F1119" s="117">
        <v>7214</v>
      </c>
      <c r="G1119" s="117">
        <v>427</v>
      </c>
      <c r="H1119" s="117">
        <v>254</v>
      </c>
      <c r="I1119" s="96">
        <v>29237</v>
      </c>
    </row>
    <row r="1120" spans="1:9" s="8" customFormat="1" ht="14.1" customHeight="1" x14ac:dyDescent="0.2">
      <c r="A1120" s="75">
        <v>5442</v>
      </c>
      <c r="B1120" s="140" t="s">
        <v>632</v>
      </c>
      <c r="C1120" s="75">
        <v>3143</v>
      </c>
      <c r="D1120" s="127">
        <v>113251</v>
      </c>
      <c r="E1120" s="117">
        <v>0</v>
      </c>
      <c r="F1120" s="117">
        <v>38279</v>
      </c>
      <c r="G1120" s="117">
        <v>2266</v>
      </c>
      <c r="H1120" s="117">
        <v>200</v>
      </c>
      <c r="I1120" s="96">
        <v>153996</v>
      </c>
    </row>
    <row r="1121" spans="1:9" s="8" customFormat="1" ht="14.1" customHeight="1" x14ac:dyDescent="0.2">
      <c r="A1121" s="73">
        <v>5442</v>
      </c>
      <c r="B1121" s="141" t="s">
        <v>633</v>
      </c>
      <c r="C1121" s="73"/>
      <c r="D1121" s="62">
        <v>1497675</v>
      </c>
      <c r="E1121" s="61">
        <v>3360</v>
      </c>
      <c r="F1121" s="61">
        <v>507351</v>
      </c>
      <c r="G1121" s="61">
        <v>29955</v>
      </c>
      <c r="H1121" s="61">
        <v>57054</v>
      </c>
      <c r="I1121" s="63">
        <v>2095395</v>
      </c>
    </row>
    <row r="1122" spans="1:9" s="8" customFormat="1" ht="14.1" customHeight="1" x14ac:dyDescent="0.2">
      <c r="A1122" s="75">
        <v>5453</v>
      </c>
      <c r="B1122" s="140" t="s">
        <v>634</v>
      </c>
      <c r="C1122" s="75">
        <v>3111</v>
      </c>
      <c r="D1122" s="127">
        <v>460170</v>
      </c>
      <c r="E1122" s="117">
        <v>667</v>
      </c>
      <c r="F1122" s="117">
        <v>155763</v>
      </c>
      <c r="G1122" s="117">
        <v>9203</v>
      </c>
      <c r="H1122" s="117">
        <v>10266</v>
      </c>
      <c r="I1122" s="96">
        <v>636069</v>
      </c>
    </row>
    <row r="1123" spans="1:9" s="8" customFormat="1" ht="14.1" customHeight="1" x14ac:dyDescent="0.2">
      <c r="A1123" s="75">
        <v>5453</v>
      </c>
      <c r="B1123" s="140" t="s">
        <v>634</v>
      </c>
      <c r="C1123" s="75">
        <v>3113</v>
      </c>
      <c r="D1123" s="127">
        <v>2242737</v>
      </c>
      <c r="E1123" s="117">
        <v>1067</v>
      </c>
      <c r="F1123" s="117">
        <v>758406</v>
      </c>
      <c r="G1123" s="117">
        <v>44854</v>
      </c>
      <c r="H1123" s="117">
        <v>141134</v>
      </c>
      <c r="I1123" s="96">
        <v>3188198</v>
      </c>
    </row>
    <row r="1124" spans="1:9" s="8" customFormat="1" ht="14.1" customHeight="1" x14ac:dyDescent="0.2">
      <c r="A1124" s="75">
        <v>5453</v>
      </c>
      <c r="B1124" s="140" t="s">
        <v>634</v>
      </c>
      <c r="C1124" s="75">
        <v>3141</v>
      </c>
      <c r="D1124" s="127">
        <v>278233</v>
      </c>
      <c r="E1124" s="117">
        <v>0</v>
      </c>
      <c r="F1124" s="117">
        <v>94042</v>
      </c>
      <c r="G1124" s="117">
        <v>5565</v>
      </c>
      <c r="H1124" s="117">
        <v>3848</v>
      </c>
      <c r="I1124" s="96">
        <v>381688</v>
      </c>
    </row>
    <row r="1125" spans="1:9" s="8" customFormat="1" ht="14.1" customHeight="1" x14ac:dyDescent="0.2">
      <c r="A1125" s="75">
        <v>5453</v>
      </c>
      <c r="B1125" s="144" t="s">
        <v>634</v>
      </c>
      <c r="C1125" s="75">
        <v>3143</v>
      </c>
      <c r="D1125" s="127">
        <v>197499</v>
      </c>
      <c r="E1125" s="117">
        <v>0</v>
      </c>
      <c r="F1125" s="117">
        <v>66755</v>
      </c>
      <c r="G1125" s="117">
        <v>3950</v>
      </c>
      <c r="H1125" s="117">
        <v>630</v>
      </c>
      <c r="I1125" s="96">
        <v>268834</v>
      </c>
    </row>
    <row r="1126" spans="1:9" s="8" customFormat="1" ht="14.1" customHeight="1" x14ac:dyDescent="0.2">
      <c r="A1126" s="73">
        <v>5453</v>
      </c>
      <c r="B1126" s="141" t="s">
        <v>635</v>
      </c>
      <c r="C1126" s="73"/>
      <c r="D1126" s="62">
        <v>3178639</v>
      </c>
      <c r="E1126" s="61">
        <v>1734</v>
      </c>
      <c r="F1126" s="61">
        <v>1074966</v>
      </c>
      <c r="G1126" s="61">
        <v>63572</v>
      </c>
      <c r="H1126" s="61">
        <v>155878</v>
      </c>
      <c r="I1126" s="63">
        <v>4474789</v>
      </c>
    </row>
    <row r="1127" spans="1:9" s="8" customFormat="1" ht="14.1" customHeight="1" x14ac:dyDescent="0.2">
      <c r="A1127" s="75">
        <v>5429</v>
      </c>
      <c r="B1127" s="140" t="s">
        <v>636</v>
      </c>
      <c r="C1127" s="75">
        <v>3111</v>
      </c>
      <c r="D1127" s="127">
        <v>291841</v>
      </c>
      <c r="E1127" s="117">
        <v>1333</v>
      </c>
      <c r="F1127" s="117">
        <v>99092</v>
      </c>
      <c r="G1127" s="117">
        <v>5837</v>
      </c>
      <c r="H1127" s="117">
        <v>4316</v>
      </c>
      <c r="I1127" s="96">
        <v>402419</v>
      </c>
    </row>
    <row r="1128" spans="1:9" s="8" customFormat="1" ht="14.1" customHeight="1" x14ac:dyDescent="0.2">
      <c r="A1128" s="75">
        <v>5429</v>
      </c>
      <c r="B1128" s="140" t="s">
        <v>636</v>
      </c>
      <c r="C1128" s="75">
        <v>3141</v>
      </c>
      <c r="D1128" s="127">
        <v>70916</v>
      </c>
      <c r="E1128" s="117">
        <v>0</v>
      </c>
      <c r="F1128" s="117">
        <v>23970</v>
      </c>
      <c r="G1128" s="117">
        <v>1418</v>
      </c>
      <c r="H1128" s="117">
        <v>571</v>
      </c>
      <c r="I1128" s="96">
        <v>96875</v>
      </c>
    </row>
    <row r="1129" spans="1:9" s="8" customFormat="1" ht="14.1" customHeight="1" x14ac:dyDescent="0.2">
      <c r="A1129" s="73">
        <v>5429</v>
      </c>
      <c r="B1129" s="141" t="s">
        <v>637</v>
      </c>
      <c r="C1129" s="73"/>
      <c r="D1129" s="62">
        <v>362757</v>
      </c>
      <c r="E1129" s="61">
        <v>1333</v>
      </c>
      <c r="F1129" s="61">
        <v>123062</v>
      </c>
      <c r="G1129" s="61">
        <v>7255</v>
      </c>
      <c r="H1129" s="61">
        <v>4887</v>
      </c>
      <c r="I1129" s="63">
        <v>499294</v>
      </c>
    </row>
    <row r="1130" spans="1:9" s="8" customFormat="1" ht="14.1" customHeight="1" x14ac:dyDescent="0.2">
      <c r="A1130" s="75">
        <v>5468</v>
      </c>
      <c r="B1130" s="140" t="s">
        <v>638</v>
      </c>
      <c r="C1130" s="75">
        <v>3117</v>
      </c>
      <c r="D1130" s="127">
        <v>266670</v>
      </c>
      <c r="E1130" s="117">
        <v>0</v>
      </c>
      <c r="F1130" s="117">
        <v>90134</v>
      </c>
      <c r="G1130" s="117">
        <v>5333</v>
      </c>
      <c r="H1130" s="117">
        <v>13116</v>
      </c>
      <c r="I1130" s="96">
        <v>375253</v>
      </c>
    </row>
    <row r="1131" spans="1:9" s="8" customFormat="1" ht="14.1" customHeight="1" x14ac:dyDescent="0.2">
      <c r="A1131" s="75">
        <v>5468</v>
      </c>
      <c r="B1131" s="140" t="s">
        <v>638</v>
      </c>
      <c r="C1131" s="75">
        <v>3143</v>
      </c>
      <c r="D1131" s="127">
        <v>67579</v>
      </c>
      <c r="E1131" s="117">
        <v>0</v>
      </c>
      <c r="F1131" s="117">
        <v>22842</v>
      </c>
      <c r="G1131" s="117">
        <v>1352</v>
      </c>
      <c r="H1131" s="117">
        <v>130</v>
      </c>
      <c r="I1131" s="96">
        <v>91903</v>
      </c>
    </row>
    <row r="1132" spans="1:9" s="8" customFormat="1" ht="14.1" customHeight="1" x14ac:dyDescent="0.2">
      <c r="A1132" s="73">
        <v>5468</v>
      </c>
      <c r="B1132" s="141" t="s">
        <v>639</v>
      </c>
      <c r="C1132" s="73"/>
      <c r="D1132" s="62">
        <v>334249</v>
      </c>
      <c r="E1132" s="61">
        <v>0</v>
      </c>
      <c r="F1132" s="61">
        <v>112976</v>
      </c>
      <c r="G1132" s="61">
        <v>6685</v>
      </c>
      <c r="H1132" s="61">
        <v>13246</v>
      </c>
      <c r="I1132" s="63">
        <v>467156</v>
      </c>
    </row>
    <row r="1133" spans="1:9" s="8" customFormat="1" ht="14.1" customHeight="1" x14ac:dyDescent="0.2">
      <c r="A1133" s="75">
        <v>5488</v>
      </c>
      <c r="B1133" s="140" t="s">
        <v>640</v>
      </c>
      <c r="C1133" s="75">
        <v>3111</v>
      </c>
      <c r="D1133" s="127">
        <v>112306</v>
      </c>
      <c r="E1133" s="117">
        <v>0</v>
      </c>
      <c r="F1133" s="117">
        <v>37959</v>
      </c>
      <c r="G1133" s="117">
        <v>2247</v>
      </c>
      <c r="H1133" s="117">
        <v>1750</v>
      </c>
      <c r="I1133" s="96">
        <v>154262</v>
      </c>
    </row>
    <row r="1134" spans="1:9" s="8" customFormat="1" ht="14.1" customHeight="1" x14ac:dyDescent="0.2">
      <c r="A1134" s="75">
        <v>5488</v>
      </c>
      <c r="B1134" s="140" t="s">
        <v>640</v>
      </c>
      <c r="C1134" s="75">
        <v>3117</v>
      </c>
      <c r="D1134" s="127">
        <v>229226</v>
      </c>
      <c r="E1134" s="117">
        <v>0</v>
      </c>
      <c r="F1134" s="117">
        <v>77478</v>
      </c>
      <c r="G1134" s="117">
        <v>4584</v>
      </c>
      <c r="H1134" s="117">
        <v>48316</v>
      </c>
      <c r="I1134" s="96">
        <v>359604</v>
      </c>
    </row>
    <row r="1135" spans="1:9" s="8" customFormat="1" ht="14.1" customHeight="1" x14ac:dyDescent="0.2">
      <c r="A1135" s="72">
        <v>5488</v>
      </c>
      <c r="B1135" s="142" t="s">
        <v>640</v>
      </c>
      <c r="C1135" s="72">
        <v>3141</v>
      </c>
      <c r="D1135" s="127">
        <v>37232</v>
      </c>
      <c r="E1135" s="117">
        <v>0</v>
      </c>
      <c r="F1135" s="117">
        <v>12585</v>
      </c>
      <c r="G1135" s="117">
        <v>745</v>
      </c>
      <c r="H1135" s="117">
        <v>290</v>
      </c>
      <c r="I1135" s="96">
        <v>50852</v>
      </c>
    </row>
    <row r="1136" spans="1:9" s="8" customFormat="1" ht="14.1" customHeight="1" x14ac:dyDescent="0.2">
      <c r="A1136" s="75">
        <v>5488</v>
      </c>
      <c r="B1136" s="140" t="s">
        <v>640</v>
      </c>
      <c r="C1136" s="75">
        <v>3143</v>
      </c>
      <c r="D1136" s="127">
        <v>51873</v>
      </c>
      <c r="E1136" s="117">
        <v>0</v>
      </c>
      <c r="F1136" s="117">
        <v>17534</v>
      </c>
      <c r="G1136" s="117">
        <v>1038</v>
      </c>
      <c r="H1136" s="117">
        <v>75</v>
      </c>
      <c r="I1136" s="96">
        <v>70520</v>
      </c>
    </row>
    <row r="1137" spans="1:9" s="8" customFormat="1" ht="14.1" customHeight="1" thickBot="1" x14ac:dyDescent="0.25">
      <c r="A1137" s="74">
        <v>5488</v>
      </c>
      <c r="B1137" s="145" t="s">
        <v>641</v>
      </c>
      <c r="C1137" s="74"/>
      <c r="D1137" s="95">
        <v>430637</v>
      </c>
      <c r="E1137" s="93">
        <v>0</v>
      </c>
      <c r="F1137" s="93">
        <v>145556</v>
      </c>
      <c r="G1137" s="93">
        <v>8614</v>
      </c>
      <c r="H1137" s="93">
        <v>50431</v>
      </c>
      <c r="I1137" s="94">
        <v>635238</v>
      </c>
    </row>
    <row r="1138" spans="1:9" s="8" customFormat="1" ht="14.1" customHeight="1" thickBot="1" x14ac:dyDescent="0.25">
      <c r="A1138" s="110"/>
      <c r="B1138" s="135" t="s">
        <v>642</v>
      </c>
      <c r="C1138" s="110"/>
      <c r="D1138" s="111">
        <v>25489037</v>
      </c>
      <c r="E1138" s="112">
        <v>177641</v>
      </c>
      <c r="F1138" s="112">
        <v>8675349</v>
      </c>
      <c r="G1138" s="112">
        <v>509792</v>
      </c>
      <c r="H1138" s="112">
        <v>1011910</v>
      </c>
      <c r="I1138" s="113">
        <v>35863729</v>
      </c>
    </row>
    <row r="1139" spans="1:9" s="8" customFormat="1" ht="14.1" customHeight="1" x14ac:dyDescent="0.2">
      <c r="A1139" s="76">
        <v>5490</v>
      </c>
      <c r="B1139" s="146" t="s">
        <v>643</v>
      </c>
      <c r="C1139" s="76">
        <v>3111</v>
      </c>
      <c r="D1139" s="186">
        <v>1272003</v>
      </c>
      <c r="E1139" s="187">
        <v>13581</v>
      </c>
      <c r="F1139" s="187">
        <v>429938</v>
      </c>
      <c r="G1139" s="187">
        <v>25440</v>
      </c>
      <c r="H1139" s="187">
        <v>18184</v>
      </c>
      <c r="I1139" s="188">
        <v>1759146</v>
      </c>
    </row>
    <row r="1140" spans="1:9" s="8" customFormat="1" ht="14.1" customHeight="1" x14ac:dyDescent="0.2">
      <c r="A1140" s="77">
        <v>5490</v>
      </c>
      <c r="B1140" s="147" t="s">
        <v>643</v>
      </c>
      <c r="C1140" s="77">
        <v>3114</v>
      </c>
      <c r="D1140" s="127">
        <v>951842</v>
      </c>
      <c r="E1140" s="117">
        <v>0</v>
      </c>
      <c r="F1140" s="117">
        <v>321723</v>
      </c>
      <c r="G1140" s="117">
        <v>19037</v>
      </c>
      <c r="H1140" s="117">
        <v>106500</v>
      </c>
      <c r="I1140" s="96">
        <v>1399102</v>
      </c>
    </row>
    <row r="1141" spans="1:9" s="8" customFormat="1" ht="14.1" customHeight="1" x14ac:dyDescent="0.2">
      <c r="A1141" s="76">
        <v>5490</v>
      </c>
      <c r="B1141" s="148" t="s">
        <v>643</v>
      </c>
      <c r="C1141" s="79">
        <v>3141</v>
      </c>
      <c r="D1141" s="127">
        <v>161092</v>
      </c>
      <c r="E1141" s="117">
        <v>0</v>
      </c>
      <c r="F1141" s="117">
        <v>54449</v>
      </c>
      <c r="G1141" s="117">
        <v>3223</v>
      </c>
      <c r="H1141" s="117">
        <v>1576</v>
      </c>
      <c r="I1141" s="96">
        <v>220340</v>
      </c>
    </row>
    <row r="1142" spans="1:9" s="8" customFormat="1" ht="14.1" customHeight="1" x14ac:dyDescent="0.2">
      <c r="A1142" s="78">
        <v>5490</v>
      </c>
      <c r="B1142" s="149" t="s">
        <v>644</v>
      </c>
      <c r="C1142" s="78"/>
      <c r="D1142" s="58">
        <v>2384937</v>
      </c>
      <c r="E1142" s="59">
        <v>13581</v>
      </c>
      <c r="F1142" s="59">
        <v>806110</v>
      </c>
      <c r="G1142" s="59">
        <v>47700</v>
      </c>
      <c r="H1142" s="59">
        <v>126260</v>
      </c>
      <c r="I1142" s="60">
        <v>3378588</v>
      </c>
    </row>
    <row r="1143" spans="1:9" s="8" customFormat="1" ht="14.1" customHeight="1" x14ac:dyDescent="0.2">
      <c r="A1143" s="79">
        <v>5460</v>
      </c>
      <c r="B1143" s="148" t="s">
        <v>645</v>
      </c>
      <c r="C1143" s="79">
        <v>3111</v>
      </c>
      <c r="D1143" s="127">
        <v>508490</v>
      </c>
      <c r="E1143" s="117">
        <v>-21333</v>
      </c>
      <c r="F1143" s="117">
        <v>164658</v>
      </c>
      <c r="G1143" s="117">
        <v>10170</v>
      </c>
      <c r="H1143" s="117">
        <v>14016</v>
      </c>
      <c r="I1143" s="96">
        <v>676001</v>
      </c>
    </row>
    <row r="1144" spans="1:9" s="8" customFormat="1" ht="14.1" customHeight="1" x14ac:dyDescent="0.2">
      <c r="A1144" s="76">
        <v>5460</v>
      </c>
      <c r="B1144" s="146" t="s">
        <v>645</v>
      </c>
      <c r="C1144" s="76">
        <v>3141</v>
      </c>
      <c r="D1144" s="127">
        <v>78887</v>
      </c>
      <c r="E1144" s="117">
        <v>0</v>
      </c>
      <c r="F1144" s="117">
        <v>26663</v>
      </c>
      <c r="G1144" s="117">
        <v>1578</v>
      </c>
      <c r="H1144" s="117">
        <v>705</v>
      </c>
      <c r="I1144" s="96">
        <v>107833</v>
      </c>
    </row>
    <row r="1145" spans="1:9" s="8" customFormat="1" ht="14.1" customHeight="1" x14ac:dyDescent="0.2">
      <c r="A1145" s="78">
        <v>5460</v>
      </c>
      <c r="B1145" s="149" t="s">
        <v>646</v>
      </c>
      <c r="C1145" s="78"/>
      <c r="D1145" s="62">
        <v>587377</v>
      </c>
      <c r="E1145" s="61">
        <v>-21333</v>
      </c>
      <c r="F1145" s="61">
        <v>191321</v>
      </c>
      <c r="G1145" s="61">
        <v>11748</v>
      </c>
      <c r="H1145" s="61">
        <v>14721</v>
      </c>
      <c r="I1145" s="63">
        <v>783834</v>
      </c>
    </row>
    <row r="1146" spans="1:9" s="8" customFormat="1" ht="14.1" customHeight="1" x14ac:dyDescent="0.2">
      <c r="A1146" s="80">
        <v>5462</v>
      </c>
      <c r="B1146" s="148" t="s">
        <v>647</v>
      </c>
      <c r="C1146" s="79">
        <v>3111</v>
      </c>
      <c r="D1146" s="127">
        <v>584109</v>
      </c>
      <c r="E1146" s="117">
        <v>0</v>
      </c>
      <c r="F1146" s="117">
        <v>197429</v>
      </c>
      <c r="G1146" s="117">
        <v>11683</v>
      </c>
      <c r="H1146" s="117">
        <v>5134</v>
      </c>
      <c r="I1146" s="96">
        <v>798355</v>
      </c>
    </row>
    <row r="1147" spans="1:9" s="8" customFormat="1" ht="14.1" customHeight="1" x14ac:dyDescent="0.2">
      <c r="A1147" s="76">
        <v>5462</v>
      </c>
      <c r="B1147" s="146" t="s">
        <v>647</v>
      </c>
      <c r="C1147" s="76">
        <v>3141</v>
      </c>
      <c r="D1147" s="127">
        <v>67492</v>
      </c>
      <c r="E1147" s="117">
        <v>0</v>
      </c>
      <c r="F1147" s="117">
        <v>22814</v>
      </c>
      <c r="G1147" s="117">
        <v>1350</v>
      </c>
      <c r="H1147" s="117">
        <v>426</v>
      </c>
      <c r="I1147" s="96">
        <v>92082</v>
      </c>
    </row>
    <row r="1148" spans="1:9" s="8" customFormat="1" ht="14.1" customHeight="1" x14ac:dyDescent="0.2">
      <c r="A1148" s="78">
        <v>5462</v>
      </c>
      <c r="B1148" s="149" t="s">
        <v>648</v>
      </c>
      <c r="C1148" s="78"/>
      <c r="D1148" s="58">
        <v>651601</v>
      </c>
      <c r="E1148" s="59">
        <v>0</v>
      </c>
      <c r="F1148" s="59">
        <v>220243</v>
      </c>
      <c r="G1148" s="59">
        <v>13033</v>
      </c>
      <c r="H1148" s="59">
        <v>5560</v>
      </c>
      <c r="I1148" s="60">
        <v>890437</v>
      </c>
    </row>
    <row r="1149" spans="1:9" s="8" customFormat="1" ht="14.1" customHeight="1" x14ac:dyDescent="0.2">
      <c r="A1149" s="80">
        <v>5464</v>
      </c>
      <c r="B1149" s="148" t="s">
        <v>649</v>
      </c>
      <c r="C1149" s="79">
        <v>3111</v>
      </c>
      <c r="D1149" s="127">
        <v>392186</v>
      </c>
      <c r="E1149" s="117">
        <v>45781</v>
      </c>
      <c r="F1149" s="117">
        <v>148033</v>
      </c>
      <c r="G1149" s="117">
        <v>7845</v>
      </c>
      <c r="H1149" s="117">
        <v>42233</v>
      </c>
      <c r="I1149" s="96">
        <v>636078</v>
      </c>
    </row>
    <row r="1150" spans="1:9" s="8" customFormat="1" ht="14.1" customHeight="1" x14ac:dyDescent="0.2">
      <c r="A1150" s="76">
        <v>5464</v>
      </c>
      <c r="B1150" s="146" t="s">
        <v>649</v>
      </c>
      <c r="C1150" s="76">
        <v>3141</v>
      </c>
      <c r="D1150" s="127">
        <v>73564</v>
      </c>
      <c r="E1150" s="117">
        <v>0</v>
      </c>
      <c r="F1150" s="117">
        <v>24865</v>
      </c>
      <c r="G1150" s="117">
        <v>1471</v>
      </c>
      <c r="H1150" s="117">
        <v>600</v>
      </c>
      <c r="I1150" s="96">
        <v>100500</v>
      </c>
    </row>
    <row r="1151" spans="1:9" s="8" customFormat="1" ht="14.1" customHeight="1" x14ac:dyDescent="0.2">
      <c r="A1151" s="78">
        <v>5464</v>
      </c>
      <c r="B1151" s="149" t="s">
        <v>650</v>
      </c>
      <c r="C1151" s="78"/>
      <c r="D1151" s="62">
        <v>465750</v>
      </c>
      <c r="E1151" s="61">
        <v>45781</v>
      </c>
      <c r="F1151" s="61">
        <v>172898</v>
      </c>
      <c r="G1151" s="61">
        <v>9316</v>
      </c>
      <c r="H1151" s="61">
        <v>42833</v>
      </c>
      <c r="I1151" s="63">
        <v>736578</v>
      </c>
    </row>
    <row r="1152" spans="1:9" s="8" customFormat="1" ht="14.1" customHeight="1" x14ac:dyDescent="0.2">
      <c r="A1152" s="81">
        <v>5467</v>
      </c>
      <c r="B1152" s="148" t="s">
        <v>651</v>
      </c>
      <c r="C1152" s="79">
        <v>3111</v>
      </c>
      <c r="D1152" s="127">
        <v>429259</v>
      </c>
      <c r="E1152" s="117">
        <v>0</v>
      </c>
      <c r="F1152" s="117">
        <v>145090</v>
      </c>
      <c r="G1152" s="117">
        <v>8586</v>
      </c>
      <c r="H1152" s="117">
        <v>5834</v>
      </c>
      <c r="I1152" s="96">
        <v>588769</v>
      </c>
    </row>
    <row r="1153" spans="1:9" s="8" customFormat="1" ht="14.1" customHeight="1" x14ac:dyDescent="0.2">
      <c r="A1153" s="76">
        <v>5467</v>
      </c>
      <c r="B1153" s="148" t="s">
        <v>651</v>
      </c>
      <c r="C1153" s="79">
        <v>3141</v>
      </c>
      <c r="D1153" s="127">
        <v>62258</v>
      </c>
      <c r="E1153" s="117">
        <v>0</v>
      </c>
      <c r="F1153" s="117">
        <v>21042</v>
      </c>
      <c r="G1153" s="117">
        <v>1246</v>
      </c>
      <c r="H1153" s="117">
        <v>484</v>
      </c>
      <c r="I1153" s="96">
        <v>85030</v>
      </c>
    </row>
    <row r="1154" spans="1:9" s="8" customFormat="1" ht="14.1" customHeight="1" x14ac:dyDescent="0.2">
      <c r="A1154" s="78">
        <v>5467</v>
      </c>
      <c r="B1154" s="150" t="s">
        <v>652</v>
      </c>
      <c r="C1154" s="82"/>
      <c r="D1154" s="58">
        <v>491517</v>
      </c>
      <c r="E1154" s="59">
        <v>0</v>
      </c>
      <c r="F1154" s="59">
        <v>166132</v>
      </c>
      <c r="G1154" s="59">
        <v>9832</v>
      </c>
      <c r="H1154" s="59">
        <v>6318</v>
      </c>
      <c r="I1154" s="60">
        <v>673799</v>
      </c>
    </row>
    <row r="1155" spans="1:9" s="8" customFormat="1" ht="14.1" customHeight="1" x14ac:dyDescent="0.2">
      <c r="A1155" s="81">
        <v>5463</v>
      </c>
      <c r="B1155" s="148" t="s">
        <v>653</v>
      </c>
      <c r="C1155" s="79">
        <v>3111</v>
      </c>
      <c r="D1155" s="127">
        <v>588219</v>
      </c>
      <c r="E1155" s="117">
        <v>0</v>
      </c>
      <c r="F1155" s="117">
        <v>198818</v>
      </c>
      <c r="G1155" s="117">
        <v>11764</v>
      </c>
      <c r="H1155" s="117">
        <v>6066</v>
      </c>
      <c r="I1155" s="96">
        <v>804867</v>
      </c>
    </row>
    <row r="1156" spans="1:9" s="8" customFormat="1" ht="14.1" customHeight="1" x14ac:dyDescent="0.2">
      <c r="A1156" s="76">
        <v>5463</v>
      </c>
      <c r="B1156" s="146" t="s">
        <v>653</v>
      </c>
      <c r="C1156" s="76">
        <v>3141</v>
      </c>
      <c r="D1156" s="127">
        <v>64774</v>
      </c>
      <c r="E1156" s="117">
        <v>0</v>
      </c>
      <c r="F1156" s="117">
        <v>21894</v>
      </c>
      <c r="G1156" s="117">
        <v>1296</v>
      </c>
      <c r="H1156" s="117">
        <v>513</v>
      </c>
      <c r="I1156" s="96">
        <v>88477</v>
      </c>
    </row>
    <row r="1157" spans="1:9" s="8" customFormat="1" ht="14.1" customHeight="1" x14ac:dyDescent="0.2">
      <c r="A1157" s="78">
        <v>5463</v>
      </c>
      <c r="B1157" s="149" t="s">
        <v>654</v>
      </c>
      <c r="C1157" s="78"/>
      <c r="D1157" s="58">
        <v>652993</v>
      </c>
      <c r="E1157" s="59">
        <v>0</v>
      </c>
      <c r="F1157" s="59">
        <v>220712</v>
      </c>
      <c r="G1157" s="59">
        <v>13060</v>
      </c>
      <c r="H1157" s="59">
        <v>6579</v>
      </c>
      <c r="I1157" s="60">
        <v>893344</v>
      </c>
    </row>
    <row r="1158" spans="1:9" s="8" customFormat="1" ht="14.1" customHeight="1" x14ac:dyDescent="0.2">
      <c r="A1158" s="76">
        <v>5461</v>
      </c>
      <c r="B1158" s="146" t="s">
        <v>655</v>
      </c>
      <c r="C1158" s="76">
        <v>3111</v>
      </c>
      <c r="D1158" s="127">
        <v>307532</v>
      </c>
      <c r="E1158" s="117">
        <v>0</v>
      </c>
      <c r="F1158" s="117">
        <v>103946</v>
      </c>
      <c r="G1158" s="117">
        <v>6151</v>
      </c>
      <c r="H1158" s="117">
        <v>5250</v>
      </c>
      <c r="I1158" s="96">
        <v>422879</v>
      </c>
    </row>
    <row r="1159" spans="1:9" s="8" customFormat="1" ht="14.1" customHeight="1" x14ac:dyDescent="0.2">
      <c r="A1159" s="76">
        <v>5461</v>
      </c>
      <c r="B1159" s="148" t="s">
        <v>655</v>
      </c>
      <c r="C1159" s="79">
        <v>3141</v>
      </c>
      <c r="D1159" s="127">
        <v>54324</v>
      </c>
      <c r="E1159" s="117">
        <v>0</v>
      </c>
      <c r="F1159" s="117">
        <v>18362</v>
      </c>
      <c r="G1159" s="117">
        <v>1087</v>
      </c>
      <c r="H1159" s="117">
        <v>435</v>
      </c>
      <c r="I1159" s="96">
        <v>74208</v>
      </c>
    </row>
    <row r="1160" spans="1:9" s="8" customFormat="1" ht="14.1" customHeight="1" x14ac:dyDescent="0.2">
      <c r="A1160" s="78">
        <v>5461</v>
      </c>
      <c r="B1160" s="150" t="s">
        <v>656</v>
      </c>
      <c r="C1160" s="82"/>
      <c r="D1160" s="62">
        <v>361856</v>
      </c>
      <c r="E1160" s="61">
        <v>0</v>
      </c>
      <c r="F1160" s="61">
        <v>122308</v>
      </c>
      <c r="G1160" s="61">
        <v>7238</v>
      </c>
      <c r="H1160" s="61">
        <v>5685</v>
      </c>
      <c r="I1160" s="63">
        <v>497087</v>
      </c>
    </row>
    <row r="1161" spans="1:9" s="8" customFormat="1" ht="14.1" customHeight="1" x14ac:dyDescent="0.2">
      <c r="A1161" s="76">
        <v>5466</v>
      </c>
      <c r="B1161" s="146" t="s">
        <v>657</v>
      </c>
      <c r="C1161" s="76">
        <v>3111</v>
      </c>
      <c r="D1161" s="127">
        <v>794142</v>
      </c>
      <c r="E1161" s="117">
        <v>6667</v>
      </c>
      <c r="F1161" s="117">
        <v>270674</v>
      </c>
      <c r="G1161" s="117">
        <v>15883</v>
      </c>
      <c r="H1161" s="117">
        <v>13066</v>
      </c>
      <c r="I1161" s="96">
        <v>1100432</v>
      </c>
    </row>
    <row r="1162" spans="1:9" s="8" customFormat="1" ht="14.1" customHeight="1" x14ac:dyDescent="0.2">
      <c r="A1162" s="76">
        <v>5466</v>
      </c>
      <c r="B1162" s="146" t="s">
        <v>657</v>
      </c>
      <c r="C1162" s="76">
        <v>3141</v>
      </c>
      <c r="D1162" s="127">
        <v>102177</v>
      </c>
      <c r="E1162" s="117">
        <v>0</v>
      </c>
      <c r="F1162" s="117">
        <v>34536</v>
      </c>
      <c r="G1162" s="117">
        <v>2043</v>
      </c>
      <c r="H1162" s="117">
        <v>977</v>
      </c>
      <c r="I1162" s="96">
        <v>139733</v>
      </c>
    </row>
    <row r="1163" spans="1:9" s="8" customFormat="1" ht="14.1" customHeight="1" x14ac:dyDescent="0.2">
      <c r="A1163" s="78">
        <v>5466</v>
      </c>
      <c r="B1163" s="149" t="s">
        <v>658</v>
      </c>
      <c r="C1163" s="78"/>
      <c r="D1163" s="62">
        <v>896319</v>
      </c>
      <c r="E1163" s="61">
        <v>6667</v>
      </c>
      <c r="F1163" s="61">
        <v>305210</v>
      </c>
      <c r="G1163" s="61">
        <v>17926</v>
      </c>
      <c r="H1163" s="61">
        <v>14043</v>
      </c>
      <c r="I1163" s="63">
        <v>1240165</v>
      </c>
    </row>
    <row r="1164" spans="1:9" s="8" customFormat="1" ht="14.1" customHeight="1" x14ac:dyDescent="0.2">
      <c r="A1164" s="80">
        <v>5702</v>
      </c>
      <c r="B1164" s="151" t="s">
        <v>659</v>
      </c>
      <c r="C1164" s="92">
        <v>3233</v>
      </c>
      <c r="D1164" s="127">
        <v>154273</v>
      </c>
      <c r="E1164" s="117">
        <v>200000</v>
      </c>
      <c r="F1164" s="117">
        <v>119744</v>
      </c>
      <c r="G1164" s="117">
        <v>3086</v>
      </c>
      <c r="H1164" s="117">
        <v>5990</v>
      </c>
      <c r="I1164" s="96">
        <v>483093</v>
      </c>
    </row>
    <row r="1165" spans="1:9" s="8" customFormat="1" ht="14.1" customHeight="1" x14ac:dyDescent="0.2">
      <c r="A1165" s="82">
        <v>5702</v>
      </c>
      <c r="B1165" s="150" t="s">
        <v>660</v>
      </c>
      <c r="C1165" s="82"/>
      <c r="D1165" s="58">
        <v>154273</v>
      </c>
      <c r="E1165" s="59">
        <v>200000</v>
      </c>
      <c r="F1165" s="59">
        <v>119744</v>
      </c>
      <c r="G1165" s="59">
        <v>3086</v>
      </c>
      <c r="H1165" s="59">
        <v>5990</v>
      </c>
      <c r="I1165" s="60">
        <v>483093</v>
      </c>
    </row>
    <row r="1166" spans="1:9" s="8" customFormat="1" ht="14.1" customHeight="1" x14ac:dyDescent="0.2">
      <c r="A1166" s="77">
        <v>5458</v>
      </c>
      <c r="B1166" s="147" t="s">
        <v>661</v>
      </c>
      <c r="C1166" s="77">
        <v>3113</v>
      </c>
      <c r="D1166" s="127">
        <v>3618196</v>
      </c>
      <c r="E1166" s="117">
        <v>-22667</v>
      </c>
      <c r="F1166" s="117">
        <v>1215289</v>
      </c>
      <c r="G1166" s="117">
        <v>72363</v>
      </c>
      <c r="H1166" s="117">
        <v>212350</v>
      </c>
      <c r="I1166" s="96">
        <v>5095531</v>
      </c>
    </row>
    <row r="1167" spans="1:9" s="8" customFormat="1" ht="14.1" customHeight="1" x14ac:dyDescent="0.2">
      <c r="A1167" s="76">
        <v>5458</v>
      </c>
      <c r="B1167" s="148" t="s">
        <v>661</v>
      </c>
      <c r="C1167" s="79">
        <v>3141</v>
      </c>
      <c r="D1167" s="127">
        <v>322219</v>
      </c>
      <c r="E1167" s="117">
        <v>0</v>
      </c>
      <c r="F1167" s="117">
        <v>108910</v>
      </c>
      <c r="G1167" s="117">
        <v>6445</v>
      </c>
      <c r="H1167" s="117">
        <v>5664</v>
      </c>
      <c r="I1167" s="96">
        <v>443238</v>
      </c>
    </row>
    <row r="1168" spans="1:9" s="8" customFormat="1" ht="14.1" customHeight="1" x14ac:dyDescent="0.2">
      <c r="A1168" s="77">
        <v>5458</v>
      </c>
      <c r="B1168" s="147" t="s">
        <v>661</v>
      </c>
      <c r="C1168" s="77">
        <v>3143</v>
      </c>
      <c r="D1168" s="127">
        <v>294877</v>
      </c>
      <c r="E1168" s="117">
        <v>0</v>
      </c>
      <c r="F1168" s="117">
        <v>99668</v>
      </c>
      <c r="G1168" s="117">
        <v>5898</v>
      </c>
      <c r="H1168" s="117">
        <v>700</v>
      </c>
      <c r="I1168" s="96">
        <v>401143</v>
      </c>
    </row>
    <row r="1169" spans="1:9" s="8" customFormat="1" ht="14.1" customHeight="1" x14ac:dyDescent="0.2">
      <c r="A1169" s="78">
        <v>5458</v>
      </c>
      <c r="B1169" s="149" t="s">
        <v>662</v>
      </c>
      <c r="C1169" s="78"/>
      <c r="D1169" s="58">
        <v>4235292</v>
      </c>
      <c r="E1169" s="59">
        <v>-22667</v>
      </c>
      <c r="F1169" s="59">
        <v>1423867</v>
      </c>
      <c r="G1169" s="59">
        <v>84706</v>
      </c>
      <c r="H1169" s="59">
        <v>218714</v>
      </c>
      <c r="I1169" s="60">
        <v>5939912</v>
      </c>
    </row>
    <row r="1170" spans="1:9" s="8" customFormat="1" ht="14.1" customHeight="1" x14ac:dyDescent="0.2">
      <c r="A1170" s="77">
        <v>5456</v>
      </c>
      <c r="B1170" s="147" t="s">
        <v>663</v>
      </c>
      <c r="C1170" s="77">
        <v>3113</v>
      </c>
      <c r="D1170" s="127">
        <v>4725597</v>
      </c>
      <c r="E1170" s="117">
        <v>59634</v>
      </c>
      <c r="F1170" s="117">
        <v>1617408</v>
      </c>
      <c r="G1170" s="117">
        <v>94513</v>
      </c>
      <c r="H1170" s="117">
        <v>232534</v>
      </c>
      <c r="I1170" s="96">
        <v>6729686</v>
      </c>
    </row>
    <row r="1171" spans="1:9" s="8" customFormat="1" ht="14.1" customHeight="1" x14ac:dyDescent="0.2">
      <c r="A1171" s="76">
        <v>5456</v>
      </c>
      <c r="B1171" s="146" t="s">
        <v>663</v>
      </c>
      <c r="C1171" s="76">
        <v>3141</v>
      </c>
      <c r="D1171" s="127">
        <v>539926</v>
      </c>
      <c r="E1171" s="117">
        <v>-21333</v>
      </c>
      <c r="F1171" s="117">
        <v>175285</v>
      </c>
      <c r="G1171" s="117">
        <v>10798</v>
      </c>
      <c r="H1171" s="117">
        <v>8049</v>
      </c>
      <c r="I1171" s="96">
        <v>712725</v>
      </c>
    </row>
    <row r="1172" spans="1:9" s="8" customFormat="1" ht="14.1" customHeight="1" x14ac:dyDescent="0.2">
      <c r="A1172" s="77">
        <v>5456</v>
      </c>
      <c r="B1172" s="147" t="s">
        <v>663</v>
      </c>
      <c r="C1172" s="77">
        <v>3143</v>
      </c>
      <c r="D1172" s="127">
        <v>284640</v>
      </c>
      <c r="E1172" s="117">
        <v>1333</v>
      </c>
      <c r="F1172" s="117">
        <v>96660</v>
      </c>
      <c r="G1172" s="117">
        <v>5693</v>
      </c>
      <c r="H1172" s="117">
        <v>745</v>
      </c>
      <c r="I1172" s="96">
        <v>389071</v>
      </c>
    </row>
    <row r="1173" spans="1:9" s="8" customFormat="1" ht="14.1" customHeight="1" x14ac:dyDescent="0.2">
      <c r="A1173" s="78">
        <v>5456</v>
      </c>
      <c r="B1173" s="149" t="s">
        <v>664</v>
      </c>
      <c r="C1173" s="78"/>
      <c r="D1173" s="62">
        <v>5550163</v>
      </c>
      <c r="E1173" s="61">
        <v>39634</v>
      </c>
      <c r="F1173" s="61">
        <v>1889353</v>
      </c>
      <c r="G1173" s="61">
        <v>111004</v>
      </c>
      <c r="H1173" s="61">
        <v>241328</v>
      </c>
      <c r="I1173" s="63">
        <v>7831482</v>
      </c>
    </row>
    <row r="1174" spans="1:9" s="8" customFormat="1" ht="14.1" customHeight="1" x14ac:dyDescent="0.2">
      <c r="A1174" s="76">
        <v>5481</v>
      </c>
      <c r="B1174" s="148" t="s">
        <v>665</v>
      </c>
      <c r="C1174" s="79">
        <v>3117</v>
      </c>
      <c r="D1174" s="127">
        <v>600765</v>
      </c>
      <c r="E1174" s="117">
        <v>16627</v>
      </c>
      <c r="F1174" s="117">
        <v>208679</v>
      </c>
      <c r="G1174" s="117">
        <v>12015</v>
      </c>
      <c r="H1174" s="117">
        <v>41000</v>
      </c>
      <c r="I1174" s="96">
        <v>879086</v>
      </c>
    </row>
    <row r="1175" spans="1:9" s="8" customFormat="1" ht="14.1" customHeight="1" x14ac:dyDescent="0.2">
      <c r="A1175" s="76">
        <v>5481</v>
      </c>
      <c r="B1175" s="176" t="s">
        <v>665</v>
      </c>
      <c r="C1175" s="79">
        <v>3141</v>
      </c>
      <c r="D1175" s="127">
        <v>40021</v>
      </c>
      <c r="E1175" s="117">
        <v>0</v>
      </c>
      <c r="F1175" s="117">
        <v>13527</v>
      </c>
      <c r="G1175" s="117">
        <v>801</v>
      </c>
      <c r="H1175" s="117">
        <v>0</v>
      </c>
      <c r="I1175" s="96">
        <v>54349</v>
      </c>
    </row>
    <row r="1176" spans="1:9" s="8" customFormat="1" ht="14.1" customHeight="1" x14ac:dyDescent="0.2">
      <c r="A1176" s="77">
        <v>5481</v>
      </c>
      <c r="B1176" s="147" t="s">
        <v>665</v>
      </c>
      <c r="C1176" s="77">
        <v>3143</v>
      </c>
      <c r="D1176" s="127">
        <v>100279</v>
      </c>
      <c r="E1176" s="117">
        <v>0</v>
      </c>
      <c r="F1176" s="117">
        <v>33894</v>
      </c>
      <c r="G1176" s="117">
        <v>2006</v>
      </c>
      <c r="H1176" s="117">
        <v>280</v>
      </c>
      <c r="I1176" s="96">
        <v>136459</v>
      </c>
    </row>
    <row r="1177" spans="1:9" s="8" customFormat="1" ht="14.1" customHeight="1" x14ac:dyDescent="0.2">
      <c r="A1177" s="78">
        <v>5481</v>
      </c>
      <c r="B1177" s="149" t="s">
        <v>666</v>
      </c>
      <c r="C1177" s="78"/>
      <c r="D1177" s="62">
        <v>741065</v>
      </c>
      <c r="E1177" s="61">
        <v>16627</v>
      </c>
      <c r="F1177" s="61">
        <v>256100</v>
      </c>
      <c r="G1177" s="61">
        <v>14822</v>
      </c>
      <c r="H1177" s="61">
        <v>41280</v>
      </c>
      <c r="I1177" s="63">
        <v>1069894</v>
      </c>
    </row>
    <row r="1178" spans="1:9" s="8" customFormat="1" ht="14.1" customHeight="1" x14ac:dyDescent="0.2">
      <c r="A1178" s="77">
        <v>5492</v>
      </c>
      <c r="B1178" s="148" t="s">
        <v>667</v>
      </c>
      <c r="C1178" s="79">
        <v>3114</v>
      </c>
      <c r="D1178" s="127">
        <v>1145610</v>
      </c>
      <c r="E1178" s="117">
        <v>-56533</v>
      </c>
      <c r="F1178" s="117">
        <v>368108</v>
      </c>
      <c r="G1178" s="117">
        <v>22913</v>
      </c>
      <c r="H1178" s="117">
        <v>26950</v>
      </c>
      <c r="I1178" s="96">
        <v>1507048</v>
      </c>
    </row>
    <row r="1179" spans="1:9" s="8" customFormat="1" ht="14.1" customHeight="1" x14ac:dyDescent="0.2">
      <c r="A1179" s="83">
        <v>5492</v>
      </c>
      <c r="B1179" s="152" t="s">
        <v>667</v>
      </c>
      <c r="C1179" s="83">
        <v>3143</v>
      </c>
      <c r="D1179" s="127">
        <v>51159</v>
      </c>
      <c r="E1179" s="117">
        <v>0</v>
      </c>
      <c r="F1179" s="117">
        <v>17291</v>
      </c>
      <c r="G1179" s="117">
        <v>1023</v>
      </c>
      <c r="H1179" s="117">
        <v>75</v>
      </c>
      <c r="I1179" s="96">
        <v>69548</v>
      </c>
    </row>
    <row r="1180" spans="1:9" s="8" customFormat="1" ht="14.1" customHeight="1" x14ac:dyDescent="0.2">
      <c r="A1180" s="84">
        <v>5492</v>
      </c>
      <c r="B1180" s="153" t="s">
        <v>668</v>
      </c>
      <c r="C1180" s="84"/>
      <c r="D1180" s="62">
        <v>1196769</v>
      </c>
      <c r="E1180" s="61">
        <v>-56533</v>
      </c>
      <c r="F1180" s="61">
        <v>385399</v>
      </c>
      <c r="G1180" s="61">
        <v>23936</v>
      </c>
      <c r="H1180" s="61">
        <v>27025</v>
      </c>
      <c r="I1180" s="63">
        <v>1576596</v>
      </c>
    </row>
    <row r="1181" spans="1:9" s="8" customFormat="1" ht="14.1" customHeight="1" x14ac:dyDescent="0.2">
      <c r="A1181" s="77">
        <v>5457</v>
      </c>
      <c r="B1181" s="148" t="s">
        <v>669</v>
      </c>
      <c r="C1181" s="79">
        <v>3113</v>
      </c>
      <c r="D1181" s="127">
        <v>3305565</v>
      </c>
      <c r="E1181" s="117">
        <v>53763</v>
      </c>
      <c r="F1181" s="117">
        <v>1129143</v>
      </c>
      <c r="G1181" s="117">
        <v>66111</v>
      </c>
      <c r="H1181" s="117">
        <v>207000</v>
      </c>
      <c r="I1181" s="96">
        <v>4761582</v>
      </c>
    </row>
    <row r="1182" spans="1:9" s="8" customFormat="1" ht="14.1" customHeight="1" x14ac:dyDescent="0.2">
      <c r="A1182" s="76">
        <v>5457</v>
      </c>
      <c r="B1182" s="146" t="s">
        <v>669</v>
      </c>
      <c r="C1182" s="76">
        <v>3141</v>
      </c>
      <c r="D1182" s="127">
        <v>115304</v>
      </c>
      <c r="E1182" s="117">
        <v>0</v>
      </c>
      <c r="F1182" s="117">
        <v>38973</v>
      </c>
      <c r="G1182" s="117">
        <v>2306</v>
      </c>
      <c r="H1182" s="117">
        <v>3104</v>
      </c>
      <c r="I1182" s="96">
        <v>159687</v>
      </c>
    </row>
    <row r="1183" spans="1:9" s="8" customFormat="1" ht="14.1" customHeight="1" x14ac:dyDescent="0.2">
      <c r="A1183" s="77">
        <v>5457</v>
      </c>
      <c r="B1183" s="154" t="s">
        <v>669</v>
      </c>
      <c r="C1183" s="77">
        <v>3143</v>
      </c>
      <c r="D1183" s="127">
        <v>365186</v>
      </c>
      <c r="E1183" s="117">
        <v>0</v>
      </c>
      <c r="F1183" s="117">
        <v>123433</v>
      </c>
      <c r="G1183" s="117">
        <v>7303</v>
      </c>
      <c r="H1183" s="117">
        <v>1320</v>
      </c>
      <c r="I1183" s="96">
        <v>497242</v>
      </c>
    </row>
    <row r="1184" spans="1:9" s="8" customFormat="1" ht="14.1" customHeight="1" x14ac:dyDescent="0.2">
      <c r="A1184" s="78">
        <v>5457</v>
      </c>
      <c r="B1184" s="149" t="s">
        <v>670</v>
      </c>
      <c r="C1184" s="78"/>
      <c r="D1184" s="58">
        <v>3786055</v>
      </c>
      <c r="E1184" s="59">
        <v>53763</v>
      </c>
      <c r="F1184" s="59">
        <v>1291549</v>
      </c>
      <c r="G1184" s="59">
        <v>75720</v>
      </c>
      <c r="H1184" s="59">
        <v>211424</v>
      </c>
      <c r="I1184" s="60">
        <v>5418511</v>
      </c>
    </row>
    <row r="1185" spans="1:9" s="8" customFormat="1" ht="14.1" customHeight="1" x14ac:dyDescent="0.2">
      <c r="A1185" s="76">
        <v>5459</v>
      </c>
      <c r="B1185" s="146" t="s">
        <v>671</v>
      </c>
      <c r="C1185" s="76">
        <v>3231</v>
      </c>
      <c r="D1185" s="127">
        <v>1953574</v>
      </c>
      <c r="E1185" s="117">
        <v>0</v>
      </c>
      <c r="F1185" s="117">
        <v>660309</v>
      </c>
      <c r="G1185" s="117">
        <v>39072</v>
      </c>
      <c r="H1185" s="117">
        <v>23924</v>
      </c>
      <c r="I1185" s="96">
        <v>2676879</v>
      </c>
    </row>
    <row r="1186" spans="1:9" s="8" customFormat="1" ht="14.1" customHeight="1" x14ac:dyDescent="0.2">
      <c r="A1186" s="78">
        <v>5459</v>
      </c>
      <c r="B1186" s="149" t="s">
        <v>672</v>
      </c>
      <c r="C1186" s="78"/>
      <c r="D1186" s="62">
        <v>1953574</v>
      </c>
      <c r="E1186" s="61">
        <v>0</v>
      </c>
      <c r="F1186" s="61">
        <v>660309</v>
      </c>
      <c r="G1186" s="61">
        <v>39072</v>
      </c>
      <c r="H1186" s="61">
        <v>23924</v>
      </c>
      <c r="I1186" s="63">
        <v>2676879</v>
      </c>
    </row>
    <row r="1187" spans="1:9" s="8" customFormat="1" ht="14.1" customHeight="1" x14ac:dyDescent="0.2">
      <c r="A1187" s="76">
        <v>5482</v>
      </c>
      <c r="B1187" s="146" t="s">
        <v>673</v>
      </c>
      <c r="C1187" s="76">
        <v>3111</v>
      </c>
      <c r="D1187" s="127">
        <v>126678</v>
      </c>
      <c r="E1187" s="117">
        <v>0</v>
      </c>
      <c r="F1187" s="117">
        <v>42818</v>
      </c>
      <c r="G1187" s="117">
        <v>2534</v>
      </c>
      <c r="H1187" s="117">
        <v>38265</v>
      </c>
      <c r="I1187" s="96">
        <v>210295</v>
      </c>
    </row>
    <row r="1188" spans="1:9" s="8" customFormat="1" ht="14.1" customHeight="1" x14ac:dyDescent="0.2">
      <c r="A1188" s="77">
        <v>5482</v>
      </c>
      <c r="B1188" s="146" t="s">
        <v>673</v>
      </c>
      <c r="C1188" s="76">
        <v>3117</v>
      </c>
      <c r="D1188" s="127">
        <v>349314</v>
      </c>
      <c r="E1188" s="117">
        <v>0</v>
      </c>
      <c r="F1188" s="117">
        <v>118067</v>
      </c>
      <c r="G1188" s="117">
        <v>6986</v>
      </c>
      <c r="H1188" s="117">
        <v>19500</v>
      </c>
      <c r="I1188" s="96">
        <v>493867</v>
      </c>
    </row>
    <row r="1189" spans="1:9" s="8" customFormat="1" ht="14.1" customHeight="1" x14ac:dyDescent="0.2">
      <c r="A1189" s="76">
        <v>5482</v>
      </c>
      <c r="B1189" s="148" t="s">
        <v>673</v>
      </c>
      <c r="C1189" s="79">
        <v>3141</v>
      </c>
      <c r="D1189" s="127">
        <v>83918</v>
      </c>
      <c r="E1189" s="117">
        <v>0</v>
      </c>
      <c r="F1189" s="117">
        <v>28364</v>
      </c>
      <c r="G1189" s="117">
        <v>1678</v>
      </c>
      <c r="H1189" s="117">
        <v>647</v>
      </c>
      <c r="I1189" s="96">
        <v>114607</v>
      </c>
    </row>
    <row r="1190" spans="1:9" s="8" customFormat="1" ht="14.1" customHeight="1" x14ac:dyDescent="0.2">
      <c r="A1190" s="77">
        <v>5482</v>
      </c>
      <c r="B1190" s="148" t="s">
        <v>673</v>
      </c>
      <c r="C1190" s="79">
        <v>3143</v>
      </c>
      <c r="D1190" s="127">
        <v>51718</v>
      </c>
      <c r="E1190" s="117">
        <v>0</v>
      </c>
      <c r="F1190" s="117">
        <v>17480</v>
      </c>
      <c r="G1190" s="117">
        <v>1034</v>
      </c>
      <c r="H1190" s="117">
        <v>150</v>
      </c>
      <c r="I1190" s="96">
        <v>70382</v>
      </c>
    </row>
    <row r="1191" spans="1:9" s="8" customFormat="1" ht="14.1" customHeight="1" x14ac:dyDescent="0.2">
      <c r="A1191" s="78">
        <v>5482</v>
      </c>
      <c r="B1191" s="150" t="s">
        <v>674</v>
      </c>
      <c r="C1191" s="82"/>
      <c r="D1191" s="62">
        <v>611628</v>
      </c>
      <c r="E1191" s="61">
        <v>0</v>
      </c>
      <c r="F1191" s="61">
        <v>206729</v>
      </c>
      <c r="G1191" s="61">
        <v>12232</v>
      </c>
      <c r="H1191" s="61">
        <v>58562</v>
      </c>
      <c r="I1191" s="63">
        <v>889151</v>
      </c>
    </row>
    <row r="1192" spans="1:9" s="8" customFormat="1" ht="14.1" customHeight="1" x14ac:dyDescent="0.2">
      <c r="A1192" s="76">
        <v>3421</v>
      </c>
      <c r="B1192" s="146" t="s">
        <v>675</v>
      </c>
      <c r="C1192" s="76">
        <v>3111</v>
      </c>
      <c r="D1192" s="127">
        <v>673228</v>
      </c>
      <c r="E1192" s="117">
        <v>2667</v>
      </c>
      <c r="F1192" s="117">
        <v>228453</v>
      </c>
      <c r="G1192" s="117">
        <v>13465</v>
      </c>
      <c r="H1192" s="117">
        <v>7816</v>
      </c>
      <c r="I1192" s="96">
        <v>925629</v>
      </c>
    </row>
    <row r="1193" spans="1:9" s="8" customFormat="1" ht="14.1" customHeight="1" x14ac:dyDescent="0.2">
      <c r="A1193" s="77">
        <v>3421</v>
      </c>
      <c r="B1193" s="146" t="s">
        <v>675</v>
      </c>
      <c r="C1193" s="76">
        <v>3141</v>
      </c>
      <c r="D1193" s="127">
        <v>106825</v>
      </c>
      <c r="E1193" s="117">
        <v>0</v>
      </c>
      <c r="F1193" s="117">
        <v>36106</v>
      </c>
      <c r="G1193" s="117">
        <v>2137</v>
      </c>
      <c r="H1193" s="117">
        <v>647</v>
      </c>
      <c r="I1193" s="96">
        <v>145715</v>
      </c>
    </row>
    <row r="1194" spans="1:9" s="8" customFormat="1" ht="14.1" customHeight="1" x14ac:dyDescent="0.2">
      <c r="A1194" s="78">
        <v>3421</v>
      </c>
      <c r="B1194" s="149" t="s">
        <v>676</v>
      </c>
      <c r="C1194" s="78"/>
      <c r="D1194" s="62">
        <v>780053</v>
      </c>
      <c r="E1194" s="61">
        <v>2667</v>
      </c>
      <c r="F1194" s="61">
        <v>264559</v>
      </c>
      <c r="G1194" s="61">
        <v>15602</v>
      </c>
      <c r="H1194" s="61">
        <v>8463</v>
      </c>
      <c r="I1194" s="63">
        <v>1071344</v>
      </c>
    </row>
    <row r="1195" spans="1:9" s="8" customFormat="1" ht="14.1" customHeight="1" x14ac:dyDescent="0.2">
      <c r="A1195" s="77">
        <v>3420</v>
      </c>
      <c r="B1195" s="147" t="s">
        <v>677</v>
      </c>
      <c r="C1195" s="77">
        <v>3113</v>
      </c>
      <c r="D1195" s="127">
        <v>1255076</v>
      </c>
      <c r="E1195" s="117">
        <v>-2400</v>
      </c>
      <c r="F1195" s="117">
        <v>423406</v>
      </c>
      <c r="G1195" s="117">
        <v>25102</v>
      </c>
      <c r="H1195" s="117">
        <v>73800</v>
      </c>
      <c r="I1195" s="96">
        <v>1774984</v>
      </c>
    </row>
    <row r="1196" spans="1:9" s="8" customFormat="1" ht="14.1" customHeight="1" x14ac:dyDescent="0.2">
      <c r="A1196" s="76">
        <v>3420</v>
      </c>
      <c r="B1196" s="148" t="s">
        <v>677</v>
      </c>
      <c r="C1196" s="79">
        <v>3141</v>
      </c>
      <c r="D1196" s="127">
        <v>99594</v>
      </c>
      <c r="E1196" s="117">
        <v>24000</v>
      </c>
      <c r="F1196" s="117">
        <v>41775</v>
      </c>
      <c r="G1196" s="117">
        <v>1991</v>
      </c>
      <c r="H1196" s="117">
        <v>1798</v>
      </c>
      <c r="I1196" s="96">
        <v>169158</v>
      </c>
    </row>
    <row r="1197" spans="1:9" s="8" customFormat="1" ht="14.1" customHeight="1" x14ac:dyDescent="0.2">
      <c r="A1197" s="83">
        <v>3420</v>
      </c>
      <c r="B1197" s="152" t="s">
        <v>677</v>
      </c>
      <c r="C1197" s="83">
        <v>3143</v>
      </c>
      <c r="D1197" s="127">
        <v>90052</v>
      </c>
      <c r="E1197" s="117">
        <v>0</v>
      </c>
      <c r="F1197" s="117">
        <v>30437</v>
      </c>
      <c r="G1197" s="117">
        <v>1802</v>
      </c>
      <c r="H1197" s="117">
        <v>250</v>
      </c>
      <c r="I1197" s="96">
        <v>122541</v>
      </c>
    </row>
    <row r="1198" spans="1:9" s="8" customFormat="1" ht="14.1" customHeight="1" x14ac:dyDescent="0.2">
      <c r="A1198" s="84">
        <v>3420</v>
      </c>
      <c r="B1198" s="153" t="s">
        <v>678</v>
      </c>
      <c r="C1198" s="84"/>
      <c r="D1198" s="62">
        <v>1444722</v>
      </c>
      <c r="E1198" s="61">
        <v>21600</v>
      </c>
      <c r="F1198" s="61">
        <v>495618</v>
      </c>
      <c r="G1198" s="61">
        <v>28895</v>
      </c>
      <c r="H1198" s="61">
        <v>75848</v>
      </c>
      <c r="I1198" s="63">
        <v>2066683</v>
      </c>
    </row>
    <row r="1199" spans="1:9" s="8" customFormat="1" ht="14.1" customHeight="1" x14ac:dyDescent="0.2">
      <c r="A1199" s="77">
        <v>5493</v>
      </c>
      <c r="B1199" s="147" t="s">
        <v>679</v>
      </c>
      <c r="C1199" s="77">
        <v>3111</v>
      </c>
      <c r="D1199" s="127">
        <v>167012</v>
      </c>
      <c r="E1199" s="117">
        <v>9200</v>
      </c>
      <c r="F1199" s="117">
        <v>59559</v>
      </c>
      <c r="G1199" s="117">
        <v>3341</v>
      </c>
      <c r="H1199" s="117">
        <v>3034</v>
      </c>
      <c r="I1199" s="96">
        <v>242146</v>
      </c>
    </row>
    <row r="1200" spans="1:9" s="8" customFormat="1" ht="14.1" customHeight="1" x14ac:dyDescent="0.2">
      <c r="A1200" s="77">
        <v>5493</v>
      </c>
      <c r="B1200" s="147" t="s">
        <v>679</v>
      </c>
      <c r="C1200" s="77">
        <v>3141</v>
      </c>
      <c r="D1200" s="127">
        <v>10112</v>
      </c>
      <c r="E1200" s="117">
        <v>0</v>
      </c>
      <c r="F1200" s="117">
        <v>3418</v>
      </c>
      <c r="G1200" s="117">
        <v>203</v>
      </c>
      <c r="H1200" s="117">
        <v>164</v>
      </c>
      <c r="I1200" s="96">
        <v>13897</v>
      </c>
    </row>
    <row r="1201" spans="1:9" s="8" customFormat="1" ht="14.1" customHeight="1" x14ac:dyDescent="0.2">
      <c r="A1201" s="85">
        <v>5493</v>
      </c>
      <c r="B1201" s="149" t="s">
        <v>680</v>
      </c>
      <c r="C1201" s="78"/>
      <c r="D1201" s="62">
        <v>177124</v>
      </c>
      <c r="E1201" s="61">
        <v>9200</v>
      </c>
      <c r="F1201" s="61">
        <v>62977</v>
      </c>
      <c r="G1201" s="61">
        <v>3544</v>
      </c>
      <c r="H1201" s="61">
        <v>3198</v>
      </c>
      <c r="I1201" s="63">
        <v>256043</v>
      </c>
    </row>
    <row r="1202" spans="1:9" s="8" customFormat="1" ht="14.1" customHeight="1" x14ac:dyDescent="0.2">
      <c r="A1202" s="77">
        <v>2463</v>
      </c>
      <c r="B1202" s="147" t="s">
        <v>681</v>
      </c>
      <c r="C1202" s="77">
        <v>3113</v>
      </c>
      <c r="D1202" s="127">
        <v>717863</v>
      </c>
      <c r="E1202" s="117">
        <v>20400</v>
      </c>
      <c r="F1202" s="117">
        <v>249533</v>
      </c>
      <c r="G1202" s="117">
        <v>14357</v>
      </c>
      <c r="H1202" s="117">
        <v>30066</v>
      </c>
      <c r="I1202" s="96">
        <v>1032219</v>
      </c>
    </row>
    <row r="1203" spans="1:9" s="8" customFormat="1" ht="14.1" customHeight="1" x14ac:dyDescent="0.2">
      <c r="A1203" s="77">
        <v>2463</v>
      </c>
      <c r="B1203" s="146" t="s">
        <v>681</v>
      </c>
      <c r="C1203" s="76">
        <v>3141</v>
      </c>
      <c r="D1203" s="127">
        <v>75522</v>
      </c>
      <c r="E1203" s="117">
        <v>0</v>
      </c>
      <c r="F1203" s="117">
        <v>25526</v>
      </c>
      <c r="G1203" s="117">
        <v>1511</v>
      </c>
      <c r="H1203" s="117">
        <v>763</v>
      </c>
      <c r="I1203" s="96">
        <v>103322</v>
      </c>
    </row>
    <row r="1204" spans="1:9" s="8" customFormat="1" ht="14.1" customHeight="1" x14ac:dyDescent="0.2">
      <c r="A1204" s="77">
        <v>2463</v>
      </c>
      <c r="B1204" s="147" t="s">
        <v>681</v>
      </c>
      <c r="C1204" s="77">
        <v>3143</v>
      </c>
      <c r="D1204" s="127">
        <v>58367</v>
      </c>
      <c r="E1204" s="117">
        <v>0</v>
      </c>
      <c r="F1204" s="117">
        <v>19728</v>
      </c>
      <c r="G1204" s="117">
        <v>1167</v>
      </c>
      <c r="H1204" s="117">
        <v>145</v>
      </c>
      <c r="I1204" s="96">
        <v>79407</v>
      </c>
    </row>
    <row r="1205" spans="1:9" s="8" customFormat="1" ht="14.1" customHeight="1" x14ac:dyDescent="0.2">
      <c r="A1205" s="78">
        <v>2463</v>
      </c>
      <c r="B1205" s="149" t="s">
        <v>682</v>
      </c>
      <c r="C1205" s="78"/>
      <c r="D1205" s="62">
        <v>851752</v>
      </c>
      <c r="E1205" s="61">
        <v>20400</v>
      </c>
      <c r="F1205" s="61">
        <v>294787</v>
      </c>
      <c r="G1205" s="61">
        <v>17035</v>
      </c>
      <c r="H1205" s="61">
        <v>30974</v>
      </c>
      <c r="I1205" s="63">
        <v>1214948</v>
      </c>
    </row>
    <row r="1206" spans="1:9" s="8" customFormat="1" ht="14.1" customHeight="1" x14ac:dyDescent="0.2">
      <c r="A1206" s="76">
        <v>3427</v>
      </c>
      <c r="B1206" s="146" t="s">
        <v>683</v>
      </c>
      <c r="C1206" s="76">
        <v>3111</v>
      </c>
      <c r="D1206" s="127">
        <v>222013</v>
      </c>
      <c r="E1206" s="117">
        <v>0</v>
      </c>
      <c r="F1206" s="117">
        <v>75040</v>
      </c>
      <c r="G1206" s="117">
        <v>4441</v>
      </c>
      <c r="H1206" s="117">
        <v>5016</v>
      </c>
      <c r="I1206" s="96">
        <v>306510</v>
      </c>
    </row>
    <row r="1207" spans="1:9" s="8" customFormat="1" ht="14.1" customHeight="1" x14ac:dyDescent="0.2">
      <c r="A1207" s="77">
        <v>3427</v>
      </c>
      <c r="B1207" s="147" t="s">
        <v>683</v>
      </c>
      <c r="C1207" s="77">
        <v>3113</v>
      </c>
      <c r="D1207" s="127">
        <v>1335434</v>
      </c>
      <c r="E1207" s="117">
        <v>0</v>
      </c>
      <c r="F1207" s="117">
        <v>451377</v>
      </c>
      <c r="G1207" s="117">
        <v>26709</v>
      </c>
      <c r="H1207" s="117">
        <v>64800</v>
      </c>
      <c r="I1207" s="96">
        <v>1878320</v>
      </c>
    </row>
    <row r="1208" spans="1:9" s="8" customFormat="1" ht="14.1" customHeight="1" x14ac:dyDescent="0.2">
      <c r="A1208" s="77">
        <v>3427</v>
      </c>
      <c r="B1208" s="146" t="s">
        <v>683</v>
      </c>
      <c r="C1208" s="76">
        <v>3141</v>
      </c>
      <c r="D1208" s="127">
        <v>162363</v>
      </c>
      <c r="E1208" s="117">
        <v>0</v>
      </c>
      <c r="F1208" s="117">
        <v>54878</v>
      </c>
      <c r="G1208" s="117">
        <v>3247</v>
      </c>
      <c r="H1208" s="117">
        <v>2081</v>
      </c>
      <c r="I1208" s="96">
        <v>222569</v>
      </c>
    </row>
    <row r="1209" spans="1:9" s="8" customFormat="1" ht="14.1" customHeight="1" x14ac:dyDescent="0.2">
      <c r="A1209" s="77">
        <v>3427</v>
      </c>
      <c r="B1209" s="147" t="s">
        <v>683</v>
      </c>
      <c r="C1209" s="77">
        <v>3143</v>
      </c>
      <c r="D1209" s="127">
        <v>96119</v>
      </c>
      <c r="E1209" s="117">
        <v>0</v>
      </c>
      <c r="F1209" s="117">
        <v>32489</v>
      </c>
      <c r="G1209" s="117">
        <v>1922</v>
      </c>
      <c r="H1209" s="117">
        <v>220</v>
      </c>
      <c r="I1209" s="96">
        <v>130750</v>
      </c>
    </row>
    <row r="1210" spans="1:9" s="8" customFormat="1" ht="14.1" customHeight="1" x14ac:dyDescent="0.2">
      <c r="A1210" s="78">
        <v>3427</v>
      </c>
      <c r="B1210" s="149" t="s">
        <v>684</v>
      </c>
      <c r="C1210" s="78"/>
      <c r="D1210" s="62">
        <v>1815929</v>
      </c>
      <c r="E1210" s="61">
        <v>0</v>
      </c>
      <c r="F1210" s="61">
        <v>613784</v>
      </c>
      <c r="G1210" s="61">
        <v>36319</v>
      </c>
      <c r="H1210" s="61">
        <v>72117</v>
      </c>
      <c r="I1210" s="63">
        <v>2538149</v>
      </c>
    </row>
    <row r="1211" spans="1:9" s="8" customFormat="1" ht="14.1" customHeight="1" x14ac:dyDescent="0.2">
      <c r="A1211" s="76">
        <v>5484</v>
      </c>
      <c r="B1211" s="146" t="s">
        <v>685</v>
      </c>
      <c r="C1211" s="76">
        <v>3111</v>
      </c>
      <c r="D1211" s="127">
        <v>452684</v>
      </c>
      <c r="E1211" s="117">
        <v>0</v>
      </c>
      <c r="F1211" s="117">
        <v>153007</v>
      </c>
      <c r="G1211" s="117">
        <v>9054</v>
      </c>
      <c r="H1211" s="117">
        <v>7350</v>
      </c>
      <c r="I1211" s="96">
        <v>622095</v>
      </c>
    </row>
    <row r="1212" spans="1:9" s="8" customFormat="1" ht="14.1" customHeight="1" x14ac:dyDescent="0.2">
      <c r="A1212" s="76">
        <v>5484</v>
      </c>
      <c r="B1212" s="146" t="s">
        <v>685</v>
      </c>
      <c r="C1212" s="76">
        <v>3141</v>
      </c>
      <c r="D1212" s="127">
        <v>110521</v>
      </c>
      <c r="E1212" s="117">
        <v>0</v>
      </c>
      <c r="F1212" s="117">
        <v>37357</v>
      </c>
      <c r="G1212" s="117">
        <v>2210</v>
      </c>
      <c r="H1212" s="117">
        <v>1122</v>
      </c>
      <c r="I1212" s="96">
        <v>151210</v>
      </c>
    </row>
    <row r="1213" spans="1:9" s="8" customFormat="1" ht="14.1" customHeight="1" x14ac:dyDescent="0.2">
      <c r="A1213" s="78">
        <v>5484</v>
      </c>
      <c r="B1213" s="149" t="s">
        <v>686</v>
      </c>
      <c r="C1213" s="78"/>
      <c r="D1213" s="62">
        <v>563205</v>
      </c>
      <c r="E1213" s="61">
        <v>0</v>
      </c>
      <c r="F1213" s="61">
        <v>190364</v>
      </c>
      <c r="G1213" s="61">
        <v>11264</v>
      </c>
      <c r="H1213" s="61">
        <v>8472</v>
      </c>
      <c r="I1213" s="63">
        <v>773305</v>
      </c>
    </row>
    <row r="1214" spans="1:9" s="8" customFormat="1" ht="14.1" customHeight="1" x14ac:dyDescent="0.2">
      <c r="A1214" s="76">
        <v>5485</v>
      </c>
      <c r="B1214" s="148" t="s">
        <v>687</v>
      </c>
      <c r="C1214" s="79">
        <v>3117</v>
      </c>
      <c r="D1214" s="127">
        <v>639744</v>
      </c>
      <c r="E1214" s="117">
        <v>0</v>
      </c>
      <c r="F1214" s="117">
        <v>216233</v>
      </c>
      <c r="G1214" s="117">
        <v>12794</v>
      </c>
      <c r="H1214" s="117">
        <v>41500</v>
      </c>
      <c r="I1214" s="96">
        <v>910271</v>
      </c>
    </row>
    <row r="1215" spans="1:9" s="8" customFormat="1" ht="14.1" customHeight="1" x14ac:dyDescent="0.2">
      <c r="A1215" s="77">
        <v>5485</v>
      </c>
      <c r="B1215" s="146" t="s">
        <v>687</v>
      </c>
      <c r="C1215" s="76">
        <v>3141</v>
      </c>
      <c r="D1215" s="127">
        <v>22073</v>
      </c>
      <c r="E1215" s="117">
        <v>0</v>
      </c>
      <c r="F1215" s="117">
        <v>7460</v>
      </c>
      <c r="G1215" s="117">
        <v>441</v>
      </c>
      <c r="H1215" s="117">
        <v>513</v>
      </c>
      <c r="I1215" s="96">
        <v>30487</v>
      </c>
    </row>
    <row r="1216" spans="1:9" s="8" customFormat="1" ht="14.1" customHeight="1" x14ac:dyDescent="0.2">
      <c r="A1216" s="77">
        <v>5485</v>
      </c>
      <c r="B1216" s="148" t="s">
        <v>687</v>
      </c>
      <c r="C1216" s="79">
        <v>3143</v>
      </c>
      <c r="D1216" s="127">
        <v>63735</v>
      </c>
      <c r="E1216" s="117">
        <v>0</v>
      </c>
      <c r="F1216" s="117">
        <v>21543</v>
      </c>
      <c r="G1216" s="117">
        <v>1275</v>
      </c>
      <c r="H1216" s="117">
        <v>185</v>
      </c>
      <c r="I1216" s="96">
        <v>86738</v>
      </c>
    </row>
    <row r="1217" spans="1:9" s="8" customFormat="1" ht="14.1" customHeight="1" x14ac:dyDescent="0.2">
      <c r="A1217" s="78">
        <v>5485</v>
      </c>
      <c r="B1217" s="150" t="s">
        <v>688</v>
      </c>
      <c r="C1217" s="82"/>
      <c r="D1217" s="62">
        <v>725552</v>
      </c>
      <c r="E1217" s="61">
        <v>0</v>
      </c>
      <c r="F1217" s="61">
        <v>245236</v>
      </c>
      <c r="G1217" s="61">
        <v>14510</v>
      </c>
      <c r="H1217" s="61">
        <v>42198</v>
      </c>
      <c r="I1217" s="63">
        <v>1027496</v>
      </c>
    </row>
    <row r="1218" spans="1:9" s="8" customFormat="1" ht="14.1" customHeight="1" x14ac:dyDescent="0.2">
      <c r="A1218" s="76">
        <v>5434</v>
      </c>
      <c r="B1218" s="146" t="s">
        <v>689</v>
      </c>
      <c r="C1218" s="76">
        <v>3111</v>
      </c>
      <c r="D1218" s="127">
        <v>312868</v>
      </c>
      <c r="E1218" s="117">
        <v>0</v>
      </c>
      <c r="F1218" s="117">
        <v>105750</v>
      </c>
      <c r="G1218" s="117">
        <v>6257</v>
      </c>
      <c r="H1218" s="117">
        <v>4550</v>
      </c>
      <c r="I1218" s="96">
        <v>429425</v>
      </c>
    </row>
    <row r="1219" spans="1:9" s="8" customFormat="1" ht="14.1" customHeight="1" x14ac:dyDescent="0.2">
      <c r="A1219" s="76">
        <v>5434</v>
      </c>
      <c r="B1219" s="146" t="s">
        <v>689</v>
      </c>
      <c r="C1219" s="76">
        <v>3141</v>
      </c>
      <c r="D1219" s="127">
        <v>52413</v>
      </c>
      <c r="E1219" s="117">
        <v>0</v>
      </c>
      <c r="F1219" s="117">
        <v>17715</v>
      </c>
      <c r="G1219" s="117">
        <v>1049</v>
      </c>
      <c r="H1219" s="117">
        <v>377</v>
      </c>
      <c r="I1219" s="96">
        <v>71554</v>
      </c>
    </row>
    <row r="1220" spans="1:9" s="8" customFormat="1" ht="14.1" customHeight="1" x14ac:dyDescent="0.2">
      <c r="A1220" s="78">
        <v>5434</v>
      </c>
      <c r="B1220" s="149" t="s">
        <v>690</v>
      </c>
      <c r="C1220" s="78"/>
      <c r="D1220" s="62">
        <v>365281</v>
      </c>
      <c r="E1220" s="61">
        <v>0</v>
      </c>
      <c r="F1220" s="61">
        <v>123465</v>
      </c>
      <c r="G1220" s="61">
        <v>7306</v>
      </c>
      <c r="H1220" s="61">
        <v>4927</v>
      </c>
      <c r="I1220" s="63">
        <v>500979</v>
      </c>
    </row>
    <row r="1221" spans="1:9" s="8" customFormat="1" ht="14.1" customHeight="1" x14ac:dyDescent="0.2">
      <c r="A1221" s="76">
        <v>5433</v>
      </c>
      <c r="B1221" s="146" t="s">
        <v>691</v>
      </c>
      <c r="C1221" s="76">
        <v>3117</v>
      </c>
      <c r="D1221" s="127">
        <v>346548</v>
      </c>
      <c r="E1221" s="117">
        <v>0</v>
      </c>
      <c r="F1221" s="117">
        <v>117134</v>
      </c>
      <c r="G1221" s="117">
        <v>6932</v>
      </c>
      <c r="H1221" s="117">
        <v>21000</v>
      </c>
      <c r="I1221" s="96">
        <v>491614</v>
      </c>
    </row>
    <row r="1222" spans="1:9" s="8" customFormat="1" ht="14.1" customHeight="1" x14ac:dyDescent="0.2">
      <c r="A1222" s="76">
        <v>5433</v>
      </c>
      <c r="B1222" s="146" t="s">
        <v>691</v>
      </c>
      <c r="C1222" s="76">
        <v>3141</v>
      </c>
      <c r="D1222" s="127">
        <v>36247</v>
      </c>
      <c r="E1222" s="117">
        <v>0</v>
      </c>
      <c r="F1222" s="117">
        <v>12252</v>
      </c>
      <c r="G1222" s="117">
        <v>726</v>
      </c>
      <c r="H1222" s="117">
        <v>406</v>
      </c>
      <c r="I1222" s="96">
        <v>49631</v>
      </c>
    </row>
    <row r="1223" spans="1:9" s="8" customFormat="1" ht="14.1" customHeight="1" x14ac:dyDescent="0.2">
      <c r="A1223" s="77">
        <v>5433</v>
      </c>
      <c r="B1223" s="147" t="s">
        <v>691</v>
      </c>
      <c r="C1223" s="77">
        <v>3143</v>
      </c>
      <c r="D1223" s="127">
        <v>56395</v>
      </c>
      <c r="E1223" s="117">
        <v>0</v>
      </c>
      <c r="F1223" s="117">
        <v>19062</v>
      </c>
      <c r="G1223" s="117">
        <v>1129</v>
      </c>
      <c r="H1223" s="117">
        <v>150</v>
      </c>
      <c r="I1223" s="96">
        <v>76736</v>
      </c>
    </row>
    <row r="1224" spans="1:9" s="8" customFormat="1" ht="14.1" customHeight="1" x14ac:dyDescent="0.2">
      <c r="A1224" s="78">
        <v>5433</v>
      </c>
      <c r="B1224" s="149" t="s">
        <v>692</v>
      </c>
      <c r="C1224" s="78"/>
      <c r="D1224" s="62">
        <v>439190</v>
      </c>
      <c r="E1224" s="61">
        <v>0</v>
      </c>
      <c r="F1224" s="61">
        <v>148448</v>
      </c>
      <c r="G1224" s="61">
        <v>8787</v>
      </c>
      <c r="H1224" s="61">
        <v>21556</v>
      </c>
      <c r="I1224" s="63">
        <v>617981</v>
      </c>
    </row>
    <row r="1225" spans="1:9" s="8" customFormat="1" ht="14.1" customHeight="1" x14ac:dyDescent="0.2">
      <c r="A1225" s="76">
        <v>5486</v>
      </c>
      <c r="B1225" s="146" t="s">
        <v>693</v>
      </c>
      <c r="C1225" s="76">
        <v>3111</v>
      </c>
      <c r="D1225" s="127">
        <v>188727</v>
      </c>
      <c r="E1225" s="117">
        <v>0</v>
      </c>
      <c r="F1225" s="117">
        <v>63790</v>
      </c>
      <c r="G1225" s="117">
        <v>3774</v>
      </c>
      <c r="H1225" s="117">
        <v>2800</v>
      </c>
      <c r="I1225" s="96">
        <v>259091</v>
      </c>
    </row>
    <row r="1226" spans="1:9" s="8" customFormat="1" ht="14.1" customHeight="1" x14ac:dyDescent="0.2">
      <c r="A1226" s="77">
        <v>5486</v>
      </c>
      <c r="B1226" s="146" t="s">
        <v>693</v>
      </c>
      <c r="C1226" s="76">
        <v>3141</v>
      </c>
      <c r="D1226" s="127">
        <v>34303</v>
      </c>
      <c r="E1226" s="117">
        <v>0</v>
      </c>
      <c r="F1226" s="117">
        <v>11594</v>
      </c>
      <c r="G1226" s="117">
        <v>687</v>
      </c>
      <c r="H1226" s="117">
        <v>232</v>
      </c>
      <c r="I1226" s="96">
        <v>46816</v>
      </c>
    </row>
    <row r="1227" spans="1:9" s="8" customFormat="1" ht="14.1" customHeight="1" x14ac:dyDescent="0.2">
      <c r="A1227" s="78">
        <v>5486</v>
      </c>
      <c r="B1227" s="149" t="s">
        <v>694</v>
      </c>
      <c r="C1227" s="78"/>
      <c r="D1227" s="58">
        <v>223030</v>
      </c>
      <c r="E1227" s="59">
        <v>0</v>
      </c>
      <c r="F1227" s="59">
        <v>75384</v>
      </c>
      <c r="G1227" s="59">
        <v>4461</v>
      </c>
      <c r="H1227" s="59">
        <v>3032</v>
      </c>
      <c r="I1227" s="60">
        <v>305907</v>
      </c>
    </row>
    <row r="1228" spans="1:9" s="8" customFormat="1" ht="14.1" customHeight="1" x14ac:dyDescent="0.2">
      <c r="A1228" s="76">
        <v>2440</v>
      </c>
      <c r="B1228" s="146" t="s">
        <v>695</v>
      </c>
      <c r="C1228" s="76">
        <v>3111</v>
      </c>
      <c r="D1228" s="127">
        <v>200582</v>
      </c>
      <c r="E1228" s="117">
        <v>0</v>
      </c>
      <c r="F1228" s="117">
        <v>67798</v>
      </c>
      <c r="G1228" s="117">
        <v>4012</v>
      </c>
      <c r="H1228" s="117">
        <v>3266</v>
      </c>
      <c r="I1228" s="96">
        <v>275658</v>
      </c>
    </row>
    <row r="1229" spans="1:9" s="8" customFormat="1" ht="14.1" customHeight="1" x14ac:dyDescent="0.2">
      <c r="A1229" s="76">
        <v>2440</v>
      </c>
      <c r="B1229" s="146" t="s">
        <v>695</v>
      </c>
      <c r="C1229" s="76">
        <v>3141</v>
      </c>
      <c r="D1229" s="127">
        <v>47662</v>
      </c>
      <c r="E1229" s="117">
        <v>0</v>
      </c>
      <c r="F1229" s="117">
        <v>16110</v>
      </c>
      <c r="G1229" s="117">
        <v>954</v>
      </c>
      <c r="H1229" s="117">
        <v>270</v>
      </c>
      <c r="I1229" s="96">
        <v>64996</v>
      </c>
    </row>
    <row r="1230" spans="1:9" s="8" customFormat="1" ht="14.1" customHeight="1" x14ac:dyDescent="0.2">
      <c r="A1230" s="78">
        <v>2440</v>
      </c>
      <c r="B1230" s="149" t="s">
        <v>696</v>
      </c>
      <c r="C1230" s="78"/>
      <c r="D1230" s="58">
        <v>248244</v>
      </c>
      <c r="E1230" s="59">
        <v>0</v>
      </c>
      <c r="F1230" s="59">
        <v>83908</v>
      </c>
      <c r="G1230" s="59">
        <v>4966</v>
      </c>
      <c r="H1230" s="59">
        <v>3536</v>
      </c>
      <c r="I1230" s="60">
        <v>340654</v>
      </c>
    </row>
    <row r="1231" spans="1:9" s="8" customFormat="1" ht="14.1" customHeight="1" x14ac:dyDescent="0.2">
      <c r="A1231" s="76">
        <v>2303</v>
      </c>
      <c r="B1231" s="146" t="s">
        <v>697</v>
      </c>
      <c r="C1231" s="76">
        <v>3111</v>
      </c>
      <c r="D1231" s="127">
        <v>261246</v>
      </c>
      <c r="E1231" s="117">
        <v>17333</v>
      </c>
      <c r="F1231" s="117">
        <v>94160</v>
      </c>
      <c r="G1231" s="117">
        <v>5225</v>
      </c>
      <c r="H1231" s="117">
        <v>4666</v>
      </c>
      <c r="I1231" s="96">
        <v>382630</v>
      </c>
    </row>
    <row r="1232" spans="1:9" s="8" customFormat="1" ht="14.1" customHeight="1" x14ac:dyDescent="0.2">
      <c r="A1232" s="77">
        <v>2303</v>
      </c>
      <c r="B1232" s="146" t="s">
        <v>697</v>
      </c>
      <c r="C1232" s="76">
        <v>3117</v>
      </c>
      <c r="D1232" s="127">
        <v>381622</v>
      </c>
      <c r="E1232" s="117">
        <v>0</v>
      </c>
      <c r="F1232" s="117">
        <v>128989</v>
      </c>
      <c r="G1232" s="117">
        <v>7632</v>
      </c>
      <c r="H1232" s="117">
        <v>21000</v>
      </c>
      <c r="I1232" s="96">
        <v>539243</v>
      </c>
    </row>
    <row r="1233" spans="1:9" s="8" customFormat="1" ht="14.1" customHeight="1" x14ac:dyDescent="0.2">
      <c r="A1233" s="86">
        <v>2303</v>
      </c>
      <c r="B1233" s="155" t="s">
        <v>697</v>
      </c>
      <c r="C1233" s="86">
        <v>3141</v>
      </c>
      <c r="D1233" s="127">
        <v>80186</v>
      </c>
      <c r="E1233" s="117">
        <v>8000</v>
      </c>
      <c r="F1233" s="117">
        <v>29807</v>
      </c>
      <c r="G1233" s="117">
        <v>1605</v>
      </c>
      <c r="H1233" s="117">
        <v>812</v>
      </c>
      <c r="I1233" s="96">
        <v>120410</v>
      </c>
    </row>
    <row r="1234" spans="1:9" s="8" customFormat="1" ht="14.1" customHeight="1" x14ac:dyDescent="0.2">
      <c r="A1234" s="77">
        <v>2303</v>
      </c>
      <c r="B1234" s="147" t="s">
        <v>697</v>
      </c>
      <c r="C1234" s="77">
        <v>3143</v>
      </c>
      <c r="D1234" s="127">
        <v>58902</v>
      </c>
      <c r="E1234" s="117">
        <v>0</v>
      </c>
      <c r="F1234" s="117">
        <v>19908</v>
      </c>
      <c r="G1234" s="117">
        <v>1178</v>
      </c>
      <c r="H1234" s="117">
        <v>125</v>
      </c>
      <c r="I1234" s="96">
        <v>80113</v>
      </c>
    </row>
    <row r="1235" spans="1:9" s="8" customFormat="1" ht="14.1" customHeight="1" x14ac:dyDescent="0.2">
      <c r="A1235" s="78">
        <v>2303</v>
      </c>
      <c r="B1235" s="149" t="s">
        <v>698</v>
      </c>
      <c r="C1235" s="78"/>
      <c r="D1235" s="58">
        <v>781956</v>
      </c>
      <c r="E1235" s="59">
        <v>25333</v>
      </c>
      <c r="F1235" s="59">
        <v>272864</v>
      </c>
      <c r="G1235" s="59">
        <v>15640</v>
      </c>
      <c r="H1235" s="59">
        <v>26603</v>
      </c>
      <c r="I1235" s="60">
        <v>1122396</v>
      </c>
    </row>
    <row r="1236" spans="1:9" s="8" customFormat="1" ht="14.1" customHeight="1" x14ac:dyDescent="0.2">
      <c r="A1236" s="76">
        <v>5437</v>
      </c>
      <c r="B1236" s="146" t="s">
        <v>699</v>
      </c>
      <c r="C1236" s="76">
        <v>3111</v>
      </c>
      <c r="D1236" s="127">
        <v>446018</v>
      </c>
      <c r="E1236" s="117">
        <v>0</v>
      </c>
      <c r="F1236" s="117">
        <v>150754</v>
      </c>
      <c r="G1236" s="117">
        <v>8921</v>
      </c>
      <c r="H1236" s="117">
        <v>7000</v>
      </c>
      <c r="I1236" s="96">
        <v>612693</v>
      </c>
    </row>
    <row r="1237" spans="1:9" s="8" customFormat="1" ht="14.1" customHeight="1" x14ac:dyDescent="0.2">
      <c r="A1237" s="76">
        <v>5437</v>
      </c>
      <c r="B1237" s="146" t="s">
        <v>699</v>
      </c>
      <c r="C1237" s="76">
        <v>3141</v>
      </c>
      <c r="D1237" s="127">
        <v>114540</v>
      </c>
      <c r="E1237" s="117">
        <v>0</v>
      </c>
      <c r="F1237" s="117">
        <v>38714</v>
      </c>
      <c r="G1237" s="117">
        <v>2291</v>
      </c>
      <c r="H1237" s="117">
        <v>1035</v>
      </c>
      <c r="I1237" s="96">
        <v>156580</v>
      </c>
    </row>
    <row r="1238" spans="1:9" s="8" customFormat="1" ht="14.1" customHeight="1" x14ac:dyDescent="0.2">
      <c r="A1238" s="78">
        <v>5437</v>
      </c>
      <c r="B1238" s="149" t="s">
        <v>700</v>
      </c>
      <c r="C1238" s="78"/>
      <c r="D1238" s="58">
        <v>560558</v>
      </c>
      <c r="E1238" s="59">
        <v>0</v>
      </c>
      <c r="F1238" s="59">
        <v>189468</v>
      </c>
      <c r="G1238" s="59">
        <v>11212</v>
      </c>
      <c r="H1238" s="59">
        <v>8035</v>
      </c>
      <c r="I1238" s="60">
        <v>769273</v>
      </c>
    </row>
    <row r="1239" spans="1:9" s="8" customFormat="1" ht="14.1" customHeight="1" x14ac:dyDescent="0.2">
      <c r="A1239" s="76">
        <v>5438</v>
      </c>
      <c r="B1239" s="148" t="s">
        <v>701</v>
      </c>
      <c r="C1239" s="79">
        <v>3117</v>
      </c>
      <c r="D1239" s="127">
        <v>336130</v>
      </c>
      <c r="E1239" s="117">
        <v>0</v>
      </c>
      <c r="F1239" s="117">
        <v>113611</v>
      </c>
      <c r="G1239" s="117">
        <v>6722</v>
      </c>
      <c r="H1239" s="117">
        <v>26000</v>
      </c>
      <c r="I1239" s="96">
        <v>482463</v>
      </c>
    </row>
    <row r="1240" spans="1:9" s="8" customFormat="1" ht="14.1" customHeight="1" x14ac:dyDescent="0.2">
      <c r="A1240" s="77">
        <v>5438</v>
      </c>
      <c r="B1240" s="147" t="s">
        <v>701</v>
      </c>
      <c r="C1240" s="77">
        <v>3143</v>
      </c>
      <c r="D1240" s="127">
        <v>62162</v>
      </c>
      <c r="E1240" s="117">
        <v>0</v>
      </c>
      <c r="F1240" s="117">
        <v>21011</v>
      </c>
      <c r="G1240" s="117">
        <v>1243</v>
      </c>
      <c r="H1240" s="117">
        <v>135</v>
      </c>
      <c r="I1240" s="96">
        <v>84551</v>
      </c>
    </row>
    <row r="1241" spans="1:9" s="8" customFormat="1" ht="14.1" customHeight="1" x14ac:dyDescent="0.2">
      <c r="A1241" s="78">
        <v>5438</v>
      </c>
      <c r="B1241" s="149" t="s">
        <v>702</v>
      </c>
      <c r="C1241" s="78"/>
      <c r="D1241" s="58">
        <v>398292</v>
      </c>
      <c r="E1241" s="59">
        <v>0</v>
      </c>
      <c r="F1241" s="59">
        <v>134622</v>
      </c>
      <c r="G1241" s="59">
        <v>7965</v>
      </c>
      <c r="H1241" s="59">
        <v>26135</v>
      </c>
      <c r="I1241" s="60">
        <v>567014</v>
      </c>
    </row>
    <row r="1242" spans="1:9" s="8" customFormat="1" ht="14.1" customHeight="1" x14ac:dyDescent="0.2">
      <c r="A1242" s="76">
        <v>2441</v>
      </c>
      <c r="B1242" s="146" t="s">
        <v>703</v>
      </c>
      <c r="C1242" s="76">
        <v>3111</v>
      </c>
      <c r="D1242" s="127">
        <v>323678</v>
      </c>
      <c r="E1242" s="117">
        <v>0</v>
      </c>
      <c r="F1242" s="117">
        <v>109404</v>
      </c>
      <c r="G1242" s="117">
        <v>6474</v>
      </c>
      <c r="H1242" s="117">
        <v>5600</v>
      </c>
      <c r="I1242" s="96">
        <v>445156</v>
      </c>
    </row>
    <row r="1243" spans="1:9" s="8" customFormat="1" ht="14.1" customHeight="1" x14ac:dyDescent="0.2">
      <c r="A1243" s="86">
        <v>2441</v>
      </c>
      <c r="B1243" s="155" t="s">
        <v>703</v>
      </c>
      <c r="C1243" s="86">
        <v>3141</v>
      </c>
      <c r="D1243" s="127">
        <v>58808</v>
      </c>
      <c r="E1243" s="117">
        <v>0</v>
      </c>
      <c r="F1243" s="117">
        <v>19878</v>
      </c>
      <c r="G1243" s="117">
        <v>1176</v>
      </c>
      <c r="H1243" s="117">
        <v>464</v>
      </c>
      <c r="I1243" s="96">
        <v>80326</v>
      </c>
    </row>
    <row r="1244" spans="1:9" s="8" customFormat="1" ht="14.1" customHeight="1" x14ac:dyDescent="0.2">
      <c r="A1244" s="84">
        <v>2441</v>
      </c>
      <c r="B1244" s="153" t="s">
        <v>704</v>
      </c>
      <c r="C1244" s="84"/>
      <c r="D1244" s="58">
        <v>382486</v>
      </c>
      <c r="E1244" s="59">
        <v>0</v>
      </c>
      <c r="F1244" s="59">
        <v>129282</v>
      </c>
      <c r="G1244" s="59">
        <v>7650</v>
      </c>
      <c r="H1244" s="59">
        <v>6064</v>
      </c>
      <c r="I1244" s="60">
        <v>525482</v>
      </c>
    </row>
    <row r="1245" spans="1:9" s="8" customFormat="1" ht="14.1" customHeight="1" x14ac:dyDescent="0.2">
      <c r="A1245" s="87">
        <v>2496</v>
      </c>
      <c r="B1245" s="146" t="s">
        <v>705</v>
      </c>
      <c r="C1245" s="76">
        <v>3117</v>
      </c>
      <c r="D1245" s="127">
        <v>556458</v>
      </c>
      <c r="E1245" s="117">
        <v>667</v>
      </c>
      <c r="F1245" s="117">
        <v>188309</v>
      </c>
      <c r="G1245" s="117">
        <v>11130</v>
      </c>
      <c r="H1245" s="117">
        <v>32000</v>
      </c>
      <c r="I1245" s="96">
        <v>788564</v>
      </c>
    </row>
    <row r="1246" spans="1:9" s="8" customFormat="1" ht="14.1" customHeight="1" x14ac:dyDescent="0.2">
      <c r="A1246" s="76">
        <v>2496</v>
      </c>
      <c r="B1246" s="146" t="s">
        <v>705</v>
      </c>
      <c r="C1246" s="76">
        <v>3141</v>
      </c>
      <c r="D1246" s="127">
        <v>49027</v>
      </c>
      <c r="E1246" s="117">
        <v>0</v>
      </c>
      <c r="F1246" s="117">
        <v>16571</v>
      </c>
      <c r="G1246" s="117">
        <v>981</v>
      </c>
      <c r="H1246" s="117">
        <v>618</v>
      </c>
      <c r="I1246" s="96">
        <v>67197</v>
      </c>
    </row>
    <row r="1247" spans="1:9" s="8" customFormat="1" ht="14.1" customHeight="1" x14ac:dyDescent="0.2">
      <c r="A1247" s="77">
        <v>2496</v>
      </c>
      <c r="B1247" s="148" t="s">
        <v>705</v>
      </c>
      <c r="C1247" s="79">
        <v>3143</v>
      </c>
      <c r="D1247" s="127">
        <v>100646</v>
      </c>
      <c r="E1247" s="117">
        <v>0</v>
      </c>
      <c r="F1247" s="117">
        <v>34019</v>
      </c>
      <c r="G1247" s="117">
        <v>2013</v>
      </c>
      <c r="H1247" s="117">
        <v>230</v>
      </c>
      <c r="I1247" s="96">
        <v>136908</v>
      </c>
    </row>
    <row r="1248" spans="1:9" s="8" customFormat="1" ht="14.1" customHeight="1" x14ac:dyDescent="0.2">
      <c r="A1248" s="78">
        <v>2496</v>
      </c>
      <c r="B1248" s="150" t="s">
        <v>706</v>
      </c>
      <c r="C1248" s="82"/>
      <c r="D1248" s="58">
        <v>706131</v>
      </c>
      <c r="E1248" s="59">
        <v>667</v>
      </c>
      <c r="F1248" s="59">
        <v>238899</v>
      </c>
      <c r="G1248" s="59">
        <v>14124</v>
      </c>
      <c r="H1248" s="59">
        <v>32848</v>
      </c>
      <c r="I1248" s="60">
        <v>992669</v>
      </c>
    </row>
    <row r="1249" spans="1:9" s="8" customFormat="1" ht="14.1" customHeight="1" x14ac:dyDescent="0.2">
      <c r="A1249" s="76">
        <v>5440</v>
      </c>
      <c r="B1249" s="146" t="s">
        <v>707</v>
      </c>
      <c r="C1249" s="76">
        <v>3111</v>
      </c>
      <c r="D1249" s="127">
        <v>297020</v>
      </c>
      <c r="E1249" s="117">
        <v>4800</v>
      </c>
      <c r="F1249" s="117">
        <v>102014</v>
      </c>
      <c r="G1249" s="117">
        <v>5940</v>
      </c>
      <c r="H1249" s="117">
        <v>50599</v>
      </c>
      <c r="I1249" s="96">
        <v>460373</v>
      </c>
    </row>
    <row r="1250" spans="1:9" s="8" customFormat="1" ht="14.1" customHeight="1" x14ac:dyDescent="0.2">
      <c r="A1250" s="76">
        <v>5440</v>
      </c>
      <c r="B1250" s="146" t="s">
        <v>707</v>
      </c>
      <c r="C1250" s="76">
        <v>3141</v>
      </c>
      <c r="D1250" s="127">
        <v>22822</v>
      </c>
      <c r="E1250" s="117">
        <v>0</v>
      </c>
      <c r="F1250" s="117">
        <v>7714</v>
      </c>
      <c r="G1250" s="117">
        <v>457</v>
      </c>
      <c r="H1250" s="117">
        <v>304</v>
      </c>
      <c r="I1250" s="96">
        <v>31297</v>
      </c>
    </row>
    <row r="1251" spans="1:9" s="8" customFormat="1" ht="14.1" customHeight="1" x14ac:dyDescent="0.2">
      <c r="A1251" s="78">
        <v>5440</v>
      </c>
      <c r="B1251" s="149" t="s">
        <v>708</v>
      </c>
      <c r="C1251" s="78"/>
      <c r="D1251" s="58">
        <v>319842</v>
      </c>
      <c r="E1251" s="59">
        <v>4800</v>
      </c>
      <c r="F1251" s="59">
        <v>109728</v>
      </c>
      <c r="G1251" s="59">
        <v>6397</v>
      </c>
      <c r="H1251" s="59">
        <v>50903</v>
      </c>
      <c r="I1251" s="60">
        <v>491670</v>
      </c>
    </row>
    <row r="1252" spans="1:9" s="8" customFormat="1" ht="14.1" customHeight="1" x14ac:dyDescent="0.2">
      <c r="A1252" s="77">
        <v>5441</v>
      </c>
      <c r="B1252" s="148" t="s">
        <v>709</v>
      </c>
      <c r="C1252" s="79">
        <v>3113</v>
      </c>
      <c r="D1252" s="127">
        <v>1214226</v>
      </c>
      <c r="E1252" s="117">
        <v>43000</v>
      </c>
      <c r="F1252" s="117">
        <v>413695</v>
      </c>
      <c r="G1252" s="117">
        <v>24285</v>
      </c>
      <c r="H1252" s="117">
        <v>59134</v>
      </c>
      <c r="I1252" s="96">
        <v>1754340</v>
      </c>
    </row>
    <row r="1253" spans="1:9" s="8" customFormat="1" ht="14.1" customHeight="1" x14ac:dyDescent="0.2">
      <c r="A1253" s="77">
        <v>5441</v>
      </c>
      <c r="B1253" s="146" t="s">
        <v>709</v>
      </c>
      <c r="C1253" s="76">
        <v>3141</v>
      </c>
      <c r="D1253" s="127">
        <v>130217</v>
      </c>
      <c r="E1253" s="117">
        <v>-7633</v>
      </c>
      <c r="F1253" s="117">
        <v>41434</v>
      </c>
      <c r="G1253" s="117">
        <v>2605</v>
      </c>
      <c r="H1253" s="117">
        <v>1696</v>
      </c>
      <c r="I1253" s="96">
        <v>168319</v>
      </c>
    </row>
    <row r="1254" spans="1:9" s="8" customFormat="1" ht="14.1" customHeight="1" x14ac:dyDescent="0.2">
      <c r="A1254" s="77">
        <v>5441</v>
      </c>
      <c r="B1254" s="147" t="s">
        <v>709</v>
      </c>
      <c r="C1254" s="77">
        <v>3143</v>
      </c>
      <c r="D1254" s="127">
        <v>103379</v>
      </c>
      <c r="E1254" s="117">
        <v>740</v>
      </c>
      <c r="F1254" s="117">
        <v>35193</v>
      </c>
      <c r="G1254" s="117">
        <v>2068</v>
      </c>
      <c r="H1254" s="117">
        <v>250</v>
      </c>
      <c r="I1254" s="96">
        <v>141630</v>
      </c>
    </row>
    <row r="1255" spans="1:9" s="8" customFormat="1" ht="14.1" customHeight="1" x14ac:dyDescent="0.2">
      <c r="A1255" s="78">
        <v>5441</v>
      </c>
      <c r="B1255" s="149" t="s">
        <v>710</v>
      </c>
      <c r="C1255" s="78"/>
      <c r="D1255" s="58">
        <v>1447822</v>
      </c>
      <c r="E1255" s="59">
        <v>36107</v>
      </c>
      <c r="F1255" s="59">
        <v>490322</v>
      </c>
      <c r="G1255" s="59">
        <v>28958</v>
      </c>
      <c r="H1255" s="59">
        <v>61080</v>
      </c>
      <c r="I1255" s="60">
        <v>2064289</v>
      </c>
    </row>
    <row r="1256" spans="1:9" s="8" customFormat="1" ht="14.1" customHeight="1" x14ac:dyDescent="0.2">
      <c r="A1256" s="76">
        <v>2306</v>
      </c>
      <c r="B1256" s="146" t="s">
        <v>711</v>
      </c>
      <c r="C1256" s="76">
        <v>3111</v>
      </c>
      <c r="D1256" s="127">
        <v>213605</v>
      </c>
      <c r="E1256" s="117">
        <v>0</v>
      </c>
      <c r="F1256" s="117">
        <v>72198</v>
      </c>
      <c r="G1256" s="117">
        <v>4272</v>
      </c>
      <c r="H1256" s="117">
        <v>4666</v>
      </c>
      <c r="I1256" s="96">
        <v>294741</v>
      </c>
    </row>
    <row r="1257" spans="1:9" s="8" customFormat="1" ht="14.1" customHeight="1" x14ac:dyDescent="0.2">
      <c r="A1257" s="76">
        <v>2306</v>
      </c>
      <c r="B1257" s="146" t="s">
        <v>711</v>
      </c>
      <c r="C1257" s="76">
        <v>3117</v>
      </c>
      <c r="D1257" s="127">
        <v>304170</v>
      </c>
      <c r="E1257" s="117">
        <v>0</v>
      </c>
      <c r="F1257" s="117">
        <v>102810</v>
      </c>
      <c r="G1257" s="117">
        <v>6084</v>
      </c>
      <c r="H1257" s="117">
        <v>15000</v>
      </c>
      <c r="I1257" s="96">
        <v>428064</v>
      </c>
    </row>
    <row r="1258" spans="1:9" s="8" customFormat="1" ht="14.1" customHeight="1" x14ac:dyDescent="0.2">
      <c r="A1258" s="77">
        <v>2306</v>
      </c>
      <c r="B1258" s="146" t="s">
        <v>711</v>
      </c>
      <c r="C1258" s="76">
        <v>3141</v>
      </c>
      <c r="D1258" s="127">
        <v>86219</v>
      </c>
      <c r="E1258" s="117">
        <v>0</v>
      </c>
      <c r="F1258" s="117">
        <v>29142</v>
      </c>
      <c r="G1258" s="117">
        <v>1725</v>
      </c>
      <c r="H1258" s="117">
        <v>676</v>
      </c>
      <c r="I1258" s="96">
        <v>117762</v>
      </c>
    </row>
    <row r="1259" spans="1:9" s="8" customFormat="1" ht="14.1" customHeight="1" x14ac:dyDescent="0.2">
      <c r="A1259" s="77">
        <v>2306</v>
      </c>
      <c r="B1259" s="147" t="s">
        <v>711</v>
      </c>
      <c r="C1259" s="77">
        <v>3143</v>
      </c>
      <c r="D1259" s="127">
        <v>48053</v>
      </c>
      <c r="E1259" s="117">
        <v>0</v>
      </c>
      <c r="F1259" s="117">
        <v>16242</v>
      </c>
      <c r="G1259" s="117">
        <v>962</v>
      </c>
      <c r="H1259" s="117">
        <v>75</v>
      </c>
      <c r="I1259" s="96">
        <v>65332</v>
      </c>
    </row>
    <row r="1260" spans="1:9" s="8" customFormat="1" ht="14.1" customHeight="1" x14ac:dyDescent="0.2">
      <c r="A1260" s="78">
        <v>2306</v>
      </c>
      <c r="B1260" s="149" t="s">
        <v>712</v>
      </c>
      <c r="C1260" s="78"/>
      <c r="D1260" s="62">
        <v>652047</v>
      </c>
      <c r="E1260" s="61">
        <v>0</v>
      </c>
      <c r="F1260" s="61">
        <v>220392</v>
      </c>
      <c r="G1260" s="61">
        <v>13043</v>
      </c>
      <c r="H1260" s="61">
        <v>20417</v>
      </c>
      <c r="I1260" s="63">
        <v>905899</v>
      </c>
    </row>
    <row r="1261" spans="1:9" s="8" customFormat="1" ht="14.1" customHeight="1" x14ac:dyDescent="0.2">
      <c r="A1261" s="76">
        <v>2447</v>
      </c>
      <c r="B1261" s="148" t="s">
        <v>713</v>
      </c>
      <c r="C1261" s="79">
        <v>3117</v>
      </c>
      <c r="D1261" s="127">
        <v>341551</v>
      </c>
      <c r="E1261" s="117">
        <v>6400</v>
      </c>
      <c r="F1261" s="117">
        <v>117608</v>
      </c>
      <c r="G1261" s="117">
        <v>6830</v>
      </c>
      <c r="H1261" s="117">
        <v>23500</v>
      </c>
      <c r="I1261" s="96">
        <v>495889</v>
      </c>
    </row>
    <row r="1262" spans="1:9" s="8" customFormat="1" ht="14.1" customHeight="1" x14ac:dyDescent="0.2">
      <c r="A1262" s="76">
        <v>2447</v>
      </c>
      <c r="B1262" s="148" t="s">
        <v>713</v>
      </c>
      <c r="C1262" s="79">
        <v>3141</v>
      </c>
      <c r="D1262" s="127">
        <v>17078</v>
      </c>
      <c r="E1262" s="117">
        <v>0</v>
      </c>
      <c r="F1262" s="117">
        <v>5772</v>
      </c>
      <c r="G1262" s="117">
        <v>342</v>
      </c>
      <c r="H1262" s="117">
        <v>285</v>
      </c>
      <c r="I1262" s="96">
        <v>23477</v>
      </c>
    </row>
    <row r="1263" spans="1:9" s="8" customFormat="1" ht="14.1" customHeight="1" x14ac:dyDescent="0.2">
      <c r="A1263" s="77">
        <v>2447</v>
      </c>
      <c r="B1263" s="147" t="s">
        <v>713</v>
      </c>
      <c r="C1263" s="77">
        <v>3143</v>
      </c>
      <c r="D1263" s="127">
        <v>66338</v>
      </c>
      <c r="E1263" s="117">
        <v>0</v>
      </c>
      <c r="F1263" s="117">
        <v>22422</v>
      </c>
      <c r="G1263" s="117">
        <v>1327</v>
      </c>
      <c r="H1263" s="117">
        <v>150</v>
      </c>
      <c r="I1263" s="96">
        <v>90237</v>
      </c>
    </row>
    <row r="1264" spans="1:9" s="8" customFormat="1" ht="14.1" customHeight="1" x14ac:dyDescent="0.2">
      <c r="A1264" s="78">
        <v>2447</v>
      </c>
      <c r="B1264" s="149" t="s">
        <v>714</v>
      </c>
      <c r="C1264" s="78"/>
      <c r="D1264" s="62">
        <v>424967</v>
      </c>
      <c r="E1264" s="61">
        <v>6400</v>
      </c>
      <c r="F1264" s="61">
        <v>145802</v>
      </c>
      <c r="G1264" s="61">
        <v>8499</v>
      </c>
      <c r="H1264" s="61">
        <v>23935</v>
      </c>
      <c r="I1264" s="63">
        <v>609603</v>
      </c>
    </row>
    <row r="1265" spans="1:9" s="8" customFormat="1" ht="14.1" customHeight="1" x14ac:dyDescent="0.2">
      <c r="A1265" s="76">
        <v>5455</v>
      </c>
      <c r="B1265" s="146" t="s">
        <v>715</v>
      </c>
      <c r="C1265" s="76">
        <v>3111</v>
      </c>
      <c r="D1265" s="127">
        <v>257033</v>
      </c>
      <c r="E1265" s="117">
        <v>0</v>
      </c>
      <c r="F1265" s="117">
        <v>86877</v>
      </c>
      <c r="G1265" s="117">
        <v>5142</v>
      </c>
      <c r="H1265" s="117">
        <v>4200</v>
      </c>
      <c r="I1265" s="96">
        <v>353252</v>
      </c>
    </row>
    <row r="1266" spans="1:9" s="8" customFormat="1" ht="14.1" customHeight="1" x14ac:dyDescent="0.2">
      <c r="A1266" s="76">
        <v>5455</v>
      </c>
      <c r="B1266" s="146" t="s">
        <v>715</v>
      </c>
      <c r="C1266" s="76">
        <v>3117</v>
      </c>
      <c r="D1266" s="127">
        <v>280892</v>
      </c>
      <c r="E1266" s="117">
        <v>0</v>
      </c>
      <c r="F1266" s="117">
        <v>94941</v>
      </c>
      <c r="G1266" s="117">
        <v>5618</v>
      </c>
      <c r="H1266" s="117">
        <v>12000</v>
      </c>
      <c r="I1266" s="96">
        <v>393451</v>
      </c>
    </row>
    <row r="1267" spans="1:9" s="8" customFormat="1" ht="14.1" customHeight="1" x14ac:dyDescent="0.2">
      <c r="A1267" s="76">
        <v>5455</v>
      </c>
      <c r="B1267" s="146" t="s">
        <v>715</v>
      </c>
      <c r="C1267" s="76">
        <v>3141</v>
      </c>
      <c r="D1267" s="127">
        <v>86976</v>
      </c>
      <c r="E1267" s="117">
        <v>0</v>
      </c>
      <c r="F1267" s="117">
        <v>29398</v>
      </c>
      <c r="G1267" s="117">
        <v>1739</v>
      </c>
      <c r="H1267" s="117">
        <v>580</v>
      </c>
      <c r="I1267" s="96">
        <v>118693</v>
      </c>
    </row>
    <row r="1268" spans="1:9" s="8" customFormat="1" ht="14.1" customHeight="1" x14ac:dyDescent="0.2">
      <c r="A1268" s="77">
        <v>5455</v>
      </c>
      <c r="B1268" s="148" t="s">
        <v>715</v>
      </c>
      <c r="C1268" s="79">
        <v>3143</v>
      </c>
      <c r="D1268" s="127">
        <v>47136</v>
      </c>
      <c r="E1268" s="117">
        <v>0</v>
      </c>
      <c r="F1268" s="117">
        <v>15933</v>
      </c>
      <c r="G1268" s="117">
        <v>943</v>
      </c>
      <c r="H1268" s="117">
        <v>105</v>
      </c>
      <c r="I1268" s="96">
        <v>64117</v>
      </c>
    </row>
    <row r="1269" spans="1:9" s="8" customFormat="1" ht="14.1" customHeight="1" x14ac:dyDescent="0.2">
      <c r="A1269" s="78">
        <v>5455</v>
      </c>
      <c r="B1269" s="150" t="s">
        <v>716</v>
      </c>
      <c r="C1269" s="82"/>
      <c r="D1269" s="58">
        <v>672037</v>
      </c>
      <c r="E1269" s="59">
        <v>0</v>
      </c>
      <c r="F1269" s="59">
        <v>227149</v>
      </c>
      <c r="G1269" s="59">
        <v>13442</v>
      </c>
      <c r="H1269" s="59">
        <v>16885</v>
      </c>
      <c r="I1269" s="60">
        <v>929513</v>
      </c>
    </row>
    <row r="1270" spans="1:9" s="8" customFormat="1" ht="14.1" customHeight="1" x14ac:dyDescent="0.2">
      <c r="A1270" s="76">
        <v>5470</v>
      </c>
      <c r="B1270" s="146" t="s">
        <v>717</v>
      </c>
      <c r="C1270" s="76">
        <v>3111</v>
      </c>
      <c r="D1270" s="127">
        <v>244828</v>
      </c>
      <c r="E1270" s="117">
        <v>0</v>
      </c>
      <c r="F1270" s="117">
        <v>82753</v>
      </c>
      <c r="G1270" s="117">
        <v>4898</v>
      </c>
      <c r="H1270" s="117">
        <v>2916</v>
      </c>
      <c r="I1270" s="96">
        <v>335395</v>
      </c>
    </row>
    <row r="1271" spans="1:9" s="8" customFormat="1" ht="14.1" customHeight="1" x14ac:dyDescent="0.2">
      <c r="A1271" s="86">
        <v>5470</v>
      </c>
      <c r="B1271" s="155" t="s">
        <v>717</v>
      </c>
      <c r="C1271" s="86">
        <v>3117</v>
      </c>
      <c r="D1271" s="127">
        <v>709580</v>
      </c>
      <c r="E1271" s="117">
        <v>0</v>
      </c>
      <c r="F1271" s="117">
        <v>239838</v>
      </c>
      <c r="G1271" s="117">
        <v>14193</v>
      </c>
      <c r="H1271" s="117">
        <v>18500</v>
      </c>
      <c r="I1271" s="96">
        <v>982111</v>
      </c>
    </row>
    <row r="1272" spans="1:9" s="8" customFormat="1" ht="14.1" customHeight="1" x14ac:dyDescent="0.2">
      <c r="A1272" s="77">
        <v>5470</v>
      </c>
      <c r="B1272" s="146" t="s">
        <v>717</v>
      </c>
      <c r="C1272" s="76">
        <v>3141</v>
      </c>
      <c r="D1272" s="127">
        <v>102618</v>
      </c>
      <c r="E1272" s="117">
        <v>0</v>
      </c>
      <c r="F1272" s="117">
        <v>34685</v>
      </c>
      <c r="G1272" s="117">
        <v>2053</v>
      </c>
      <c r="H1272" s="117">
        <v>697</v>
      </c>
      <c r="I1272" s="96">
        <v>140053</v>
      </c>
    </row>
    <row r="1273" spans="1:9" s="8" customFormat="1" ht="14.1" customHeight="1" x14ac:dyDescent="0.2">
      <c r="A1273" s="77">
        <v>5470</v>
      </c>
      <c r="B1273" s="147" t="s">
        <v>717</v>
      </c>
      <c r="C1273" s="77">
        <v>3143</v>
      </c>
      <c r="D1273" s="127">
        <v>51033</v>
      </c>
      <c r="E1273" s="117">
        <v>0</v>
      </c>
      <c r="F1273" s="117">
        <v>17250</v>
      </c>
      <c r="G1273" s="117">
        <v>1022</v>
      </c>
      <c r="H1273" s="117">
        <v>170</v>
      </c>
      <c r="I1273" s="96">
        <v>69475</v>
      </c>
    </row>
    <row r="1274" spans="1:9" s="8" customFormat="1" ht="14.1" customHeight="1" thickBot="1" x14ac:dyDescent="0.25">
      <c r="A1274" s="88">
        <v>5470</v>
      </c>
      <c r="B1274" s="156" t="s">
        <v>718</v>
      </c>
      <c r="C1274" s="88"/>
      <c r="D1274" s="95">
        <v>1108059</v>
      </c>
      <c r="E1274" s="93">
        <v>0</v>
      </c>
      <c r="F1274" s="93">
        <v>374526</v>
      </c>
      <c r="G1274" s="93">
        <v>22166</v>
      </c>
      <c r="H1274" s="93">
        <v>22283</v>
      </c>
      <c r="I1274" s="94">
        <v>1527034</v>
      </c>
    </row>
    <row r="1275" spans="1:9" s="8" customFormat="1" ht="14.1" customHeight="1" thickBot="1" x14ac:dyDescent="0.25">
      <c r="A1275" s="114"/>
      <c r="B1275" s="115" t="s">
        <v>719</v>
      </c>
      <c r="C1275" s="114"/>
      <c r="D1275" s="111">
        <v>39809448</v>
      </c>
      <c r="E1275" s="112">
        <v>402694</v>
      </c>
      <c r="F1275" s="112">
        <v>13569568</v>
      </c>
      <c r="G1275" s="112">
        <v>796216</v>
      </c>
      <c r="H1275" s="112">
        <v>1619755</v>
      </c>
      <c r="I1275" s="113">
        <v>56197681</v>
      </c>
    </row>
    <row r="1276" spans="1:9" ht="14.1" customHeight="1" x14ac:dyDescent="0.2">
      <c r="A1276" s="4"/>
      <c r="B1276" s="7" t="s">
        <v>10</v>
      </c>
      <c r="C1276" s="4"/>
      <c r="D1276" s="5">
        <f>D1275+D1138+D1044+D934+D854+D650+D604+D541+D410+D327</f>
        <v>504538518</v>
      </c>
      <c r="E1276" s="5">
        <f t="shared" ref="E1276:I1276" si="203">E1275+E1138+E1044+E934+E854+E650+E604+E541+E410+E327</f>
        <v>2351592</v>
      </c>
      <c r="F1276" s="5">
        <f t="shared" si="203"/>
        <v>171336280</v>
      </c>
      <c r="G1276" s="5">
        <f t="shared" si="203"/>
        <v>10090954</v>
      </c>
      <c r="H1276" s="5">
        <f t="shared" si="203"/>
        <v>21985488</v>
      </c>
      <c r="I1276" s="5">
        <f t="shared" si="203"/>
        <v>710302832</v>
      </c>
    </row>
    <row r="1277" spans="1:9" ht="14.1" customHeight="1" x14ac:dyDescent="0.2">
      <c r="I1277" s="6">
        <f>SUBTOTAL(9,D1276:H1276)</f>
        <v>710302832</v>
      </c>
    </row>
    <row r="1281" spans="4:9" ht="14.1" customHeight="1" x14ac:dyDescent="0.2">
      <c r="D1281" s="9"/>
      <c r="E1281" s="9"/>
      <c r="F1281" s="9"/>
      <c r="G1281" s="9"/>
      <c r="H1281" s="9"/>
      <c r="I1281" s="9"/>
    </row>
  </sheetData>
  <mergeCells count="1">
    <mergeCell ref="D3:I3"/>
  </mergeCells>
  <pageMargins left="0.39370078740157483" right="0.19685039370078741" top="0.78740157480314965" bottom="0.78740157480314965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listopad_prosinec_2021_ZÁLOHA</vt:lpstr>
      <vt:lpstr>listopad_prosinec_2021_ZÁLOHA!Názvy_tisku</vt:lpstr>
    </vt:vector>
  </TitlesOfParts>
  <Company>kulk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Maryšková Andrea</cp:lastModifiedBy>
  <cp:lastPrinted>2020-09-10T08:48:52Z</cp:lastPrinted>
  <dcterms:created xsi:type="dcterms:W3CDTF">2009-03-06T07:28:09Z</dcterms:created>
  <dcterms:modified xsi:type="dcterms:W3CDTF">2021-12-15T12:39:22Z</dcterms:modified>
</cp:coreProperties>
</file>