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ajlbc-my.sharepoint.com/personal/kamila_lofflerova_kraj-lbc_cz/Documents/2026/PEDAGOG/WEB/PŘEHLED DOTACÍ/"/>
    </mc:Choice>
  </mc:AlternateContent>
  <xr:revisionPtr revIDLastSave="2" documentId="8_{219E024E-CFC7-4A92-AE97-0A50CAA5B8E7}" xr6:coauthVersionLast="47" xr6:coauthVersionMax="47" xr10:uidLastSave="{9D399D1A-A481-42F2-891F-4A431F96317F}"/>
  <bookViews>
    <workbookView xWindow="-120" yWindow="-120" windowWidth="29040" windowHeight="15840" xr2:uid="{44414DD2-6207-49D6-89CA-83EA43B22F8A}"/>
  </bookViews>
  <sheets>
    <sheet name="dotace 2026 k 1.9.2026" sheetId="1" r:id="rId1"/>
    <sheet name="dotace OPJAK k 30.9.2026" sheetId="2" r:id="rId2"/>
    <sheet name="vratky OPJAK k 30.9.2026" sheetId="3" r:id="rId3"/>
  </sheets>
  <definedNames>
    <definedName name="_xlnm._FilterDatabase" localSheetId="0" hidden="1">'dotace 2026 k 1.9.2026'!$A$64:$AL$64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1" i="2" l="1"/>
  <c r="D37" i="3"/>
  <c r="X63" i="1" l="1"/>
  <c r="W63" i="1"/>
  <c r="V63" i="1"/>
  <c r="U63" i="1"/>
  <c r="T63" i="1"/>
  <c r="X62" i="1"/>
  <c r="W62" i="1"/>
  <c r="V62" i="1"/>
  <c r="U62" i="1"/>
  <c r="T62" i="1"/>
  <c r="X61" i="1"/>
  <c r="W61" i="1"/>
  <c r="V61" i="1"/>
  <c r="U61" i="1"/>
  <c r="T61" i="1"/>
  <c r="X60" i="1"/>
  <c r="W60" i="1"/>
  <c r="V60" i="1"/>
  <c r="U60" i="1"/>
  <c r="T60" i="1"/>
  <c r="X59" i="1"/>
  <c r="W59" i="1"/>
  <c r="V59" i="1"/>
  <c r="U59" i="1"/>
  <c r="T59" i="1"/>
  <c r="X58" i="1"/>
  <c r="W58" i="1"/>
  <c r="V58" i="1"/>
  <c r="U58" i="1"/>
  <c r="T58" i="1"/>
  <c r="X57" i="1"/>
  <c r="W57" i="1"/>
  <c r="V57" i="1"/>
  <c r="U57" i="1"/>
  <c r="T57" i="1"/>
  <c r="X56" i="1"/>
  <c r="W56" i="1"/>
  <c r="V56" i="1"/>
  <c r="U56" i="1"/>
  <c r="T56" i="1"/>
  <c r="X55" i="1"/>
  <c r="W55" i="1"/>
  <c r="V55" i="1"/>
  <c r="U55" i="1"/>
  <c r="T55" i="1"/>
  <c r="X54" i="1"/>
  <c r="W54" i="1"/>
  <c r="V54" i="1"/>
  <c r="U54" i="1"/>
  <c r="T54" i="1"/>
  <c r="X53" i="1"/>
  <c r="W53" i="1"/>
  <c r="V53" i="1"/>
  <c r="U53" i="1"/>
  <c r="T53" i="1"/>
  <c r="X52" i="1"/>
  <c r="W52" i="1"/>
  <c r="V52" i="1"/>
  <c r="U52" i="1"/>
  <c r="T52" i="1"/>
  <c r="X51" i="1"/>
  <c r="W51" i="1"/>
  <c r="V51" i="1"/>
  <c r="U51" i="1"/>
  <c r="T51" i="1"/>
  <c r="X50" i="1"/>
  <c r="W50" i="1"/>
  <c r="V50" i="1"/>
  <c r="U50" i="1"/>
  <c r="T50" i="1"/>
  <c r="X49" i="1"/>
  <c r="W49" i="1"/>
  <c r="V49" i="1"/>
  <c r="U49" i="1"/>
  <c r="T49" i="1"/>
  <c r="X48" i="1"/>
  <c r="W48" i="1"/>
  <c r="V48" i="1"/>
  <c r="U48" i="1"/>
  <c r="T48" i="1"/>
  <c r="X47" i="1"/>
  <c r="W47" i="1"/>
  <c r="V47" i="1"/>
  <c r="U47" i="1"/>
  <c r="T47" i="1"/>
  <c r="X46" i="1"/>
  <c r="W46" i="1"/>
  <c r="V46" i="1"/>
  <c r="U46" i="1"/>
  <c r="T46" i="1"/>
  <c r="X45" i="1"/>
  <c r="W45" i="1"/>
  <c r="V45" i="1"/>
  <c r="U45" i="1"/>
  <c r="T45" i="1"/>
  <c r="X44" i="1"/>
  <c r="W44" i="1"/>
  <c r="V44" i="1"/>
  <c r="U44" i="1"/>
  <c r="T44" i="1"/>
  <c r="X43" i="1"/>
  <c r="W43" i="1"/>
  <c r="V43" i="1"/>
  <c r="U43" i="1"/>
  <c r="T43" i="1"/>
  <c r="X42" i="1"/>
  <c r="W42" i="1"/>
  <c r="V42" i="1"/>
  <c r="U42" i="1"/>
  <c r="T42" i="1"/>
  <c r="X41" i="1"/>
  <c r="W41" i="1"/>
  <c r="V41" i="1"/>
  <c r="U41" i="1"/>
  <c r="T41" i="1"/>
  <c r="X40" i="1"/>
  <c r="W40" i="1"/>
  <c r="V40" i="1"/>
  <c r="U40" i="1"/>
  <c r="T40" i="1"/>
  <c r="X39" i="1"/>
  <c r="W39" i="1"/>
  <c r="V39" i="1"/>
  <c r="U39" i="1"/>
  <c r="T39" i="1"/>
  <c r="X38" i="1"/>
  <c r="W38" i="1"/>
  <c r="V38" i="1"/>
  <c r="U38" i="1"/>
  <c r="T38" i="1"/>
  <c r="X37" i="1"/>
  <c r="W37" i="1"/>
  <c r="V37" i="1"/>
  <c r="U37" i="1"/>
  <c r="T37" i="1"/>
  <c r="X36" i="1"/>
  <c r="W36" i="1"/>
  <c r="V36" i="1"/>
  <c r="U36" i="1"/>
  <c r="T36" i="1"/>
  <c r="X35" i="1"/>
  <c r="W35" i="1"/>
  <c r="V35" i="1"/>
  <c r="U35" i="1"/>
  <c r="T35" i="1"/>
  <c r="X34" i="1"/>
  <c r="W34" i="1"/>
  <c r="V34" i="1"/>
  <c r="U34" i="1"/>
  <c r="T34" i="1"/>
  <c r="X33" i="1"/>
  <c r="W33" i="1"/>
  <c r="V33" i="1"/>
  <c r="U33" i="1"/>
  <c r="T33" i="1"/>
  <c r="Y33" i="1" s="1"/>
  <c r="X32" i="1"/>
  <c r="W32" i="1"/>
  <c r="V32" i="1"/>
  <c r="U32" i="1"/>
  <c r="T32" i="1"/>
  <c r="X31" i="1"/>
  <c r="W31" i="1"/>
  <c r="V31" i="1"/>
  <c r="U31" i="1"/>
  <c r="T31" i="1"/>
  <c r="X30" i="1"/>
  <c r="W30" i="1"/>
  <c r="V30" i="1"/>
  <c r="U30" i="1"/>
  <c r="T30" i="1"/>
  <c r="X29" i="1"/>
  <c r="W29" i="1"/>
  <c r="V29" i="1"/>
  <c r="U29" i="1"/>
  <c r="T29" i="1"/>
  <c r="X28" i="1"/>
  <c r="W28" i="1"/>
  <c r="V28" i="1"/>
  <c r="U28" i="1"/>
  <c r="T28" i="1"/>
  <c r="X27" i="1"/>
  <c r="W27" i="1"/>
  <c r="V27" i="1"/>
  <c r="U27" i="1"/>
  <c r="T27" i="1"/>
  <c r="X26" i="1"/>
  <c r="W26" i="1"/>
  <c r="V26" i="1"/>
  <c r="U26" i="1"/>
  <c r="T26" i="1"/>
  <c r="X25" i="1"/>
  <c r="W25" i="1"/>
  <c r="V25" i="1"/>
  <c r="U25" i="1"/>
  <c r="T25" i="1"/>
  <c r="X24" i="1"/>
  <c r="W24" i="1"/>
  <c r="V24" i="1"/>
  <c r="U24" i="1"/>
  <c r="T24" i="1"/>
  <c r="X23" i="1"/>
  <c r="W23" i="1"/>
  <c r="V23" i="1"/>
  <c r="U23" i="1"/>
  <c r="T23" i="1"/>
  <c r="X22" i="1"/>
  <c r="W22" i="1"/>
  <c r="V22" i="1"/>
  <c r="U22" i="1"/>
  <c r="T22" i="1"/>
  <c r="X21" i="1"/>
  <c r="W21" i="1"/>
  <c r="V21" i="1"/>
  <c r="U21" i="1"/>
  <c r="T21" i="1"/>
  <c r="X20" i="1"/>
  <c r="W20" i="1"/>
  <c r="V20" i="1"/>
  <c r="U20" i="1"/>
  <c r="T20" i="1"/>
  <c r="X19" i="1"/>
  <c r="W19" i="1"/>
  <c r="V19" i="1"/>
  <c r="U19" i="1"/>
  <c r="T19" i="1"/>
  <c r="X18" i="1"/>
  <c r="W18" i="1"/>
  <c r="V18" i="1"/>
  <c r="U18" i="1"/>
  <c r="T18" i="1"/>
  <c r="X17" i="1"/>
  <c r="W17" i="1"/>
  <c r="V17" i="1"/>
  <c r="U17" i="1"/>
  <c r="T17" i="1"/>
  <c r="X16" i="1"/>
  <c r="W16" i="1"/>
  <c r="V16" i="1"/>
  <c r="U16" i="1"/>
  <c r="T16" i="1"/>
  <c r="X15" i="1"/>
  <c r="W15" i="1"/>
  <c r="V15" i="1"/>
  <c r="U15" i="1"/>
  <c r="T15" i="1"/>
  <c r="X14" i="1"/>
  <c r="W14" i="1"/>
  <c r="V14" i="1"/>
  <c r="U14" i="1"/>
  <c r="T14" i="1"/>
  <c r="X13" i="1"/>
  <c r="W13" i="1"/>
  <c r="V13" i="1"/>
  <c r="U13" i="1"/>
  <c r="T13" i="1"/>
  <c r="X12" i="1"/>
  <c r="W12" i="1"/>
  <c r="V12" i="1"/>
  <c r="U12" i="1"/>
  <c r="T12" i="1"/>
  <c r="X11" i="1"/>
  <c r="W11" i="1"/>
  <c r="V11" i="1"/>
  <c r="U11" i="1"/>
  <c r="T11" i="1"/>
  <c r="X10" i="1"/>
  <c r="W10" i="1"/>
  <c r="V10" i="1"/>
  <c r="U10" i="1"/>
  <c r="T10" i="1"/>
  <c r="X9" i="1"/>
  <c r="W9" i="1"/>
  <c r="V9" i="1"/>
  <c r="U9" i="1"/>
  <c r="T9" i="1"/>
  <c r="X8" i="1"/>
  <c r="W8" i="1"/>
  <c r="V8" i="1"/>
  <c r="U8" i="1"/>
  <c r="T8" i="1"/>
  <c r="X7" i="1"/>
  <c r="W7" i="1"/>
  <c r="V7" i="1"/>
  <c r="U7" i="1"/>
  <c r="T7" i="1"/>
  <c r="AH64" i="1"/>
  <c r="AG64" i="1"/>
  <c r="AF64" i="1"/>
  <c r="AB64" i="1"/>
  <c r="AA64" i="1"/>
  <c r="Z64" i="1"/>
  <c r="R64" i="1"/>
  <c r="Q64" i="1"/>
  <c r="P64" i="1"/>
  <c r="O64" i="1"/>
  <c r="N64" i="1"/>
  <c r="M64" i="1"/>
  <c r="K64" i="1"/>
  <c r="J64" i="1"/>
  <c r="I64" i="1"/>
  <c r="H64" i="1"/>
  <c r="G64" i="1"/>
  <c r="AI63" i="1"/>
  <c r="AC63" i="1"/>
  <c r="S63" i="1"/>
  <c r="L63" i="1"/>
  <c r="AI62" i="1"/>
  <c r="AC62" i="1"/>
  <c r="S62" i="1"/>
  <c r="L62" i="1"/>
  <c r="AI61" i="1"/>
  <c r="AC61" i="1"/>
  <c r="S61" i="1"/>
  <c r="L61" i="1"/>
  <c r="AI60" i="1"/>
  <c r="AC60" i="1"/>
  <c r="S60" i="1"/>
  <c r="L60" i="1"/>
  <c r="AI59" i="1"/>
  <c r="AC59" i="1"/>
  <c r="S59" i="1"/>
  <c r="L59" i="1"/>
  <c r="AI58" i="1"/>
  <c r="AC58" i="1"/>
  <c r="S58" i="1"/>
  <c r="L58" i="1"/>
  <c r="AI57" i="1"/>
  <c r="AC57" i="1"/>
  <c r="S57" i="1"/>
  <c r="L57" i="1"/>
  <c r="AI56" i="1"/>
  <c r="AC56" i="1"/>
  <c r="S56" i="1"/>
  <c r="L56" i="1"/>
  <c r="AI55" i="1"/>
  <c r="AC55" i="1"/>
  <c r="S55" i="1"/>
  <c r="L55" i="1"/>
  <c r="AI54" i="1"/>
  <c r="AC54" i="1"/>
  <c r="S54" i="1"/>
  <c r="L54" i="1"/>
  <c r="AI53" i="1"/>
  <c r="AC53" i="1"/>
  <c r="S53" i="1"/>
  <c r="L53" i="1"/>
  <c r="AI52" i="1"/>
  <c r="AC52" i="1"/>
  <c r="S52" i="1"/>
  <c r="L52" i="1"/>
  <c r="AI51" i="1"/>
  <c r="AC51" i="1"/>
  <c r="S51" i="1"/>
  <c r="L51" i="1"/>
  <c r="AI50" i="1"/>
  <c r="AC50" i="1"/>
  <c r="S50" i="1"/>
  <c r="L50" i="1"/>
  <c r="AI49" i="1"/>
  <c r="AC49" i="1"/>
  <c r="S49" i="1"/>
  <c r="L49" i="1"/>
  <c r="AI48" i="1"/>
  <c r="AC48" i="1"/>
  <c r="S48" i="1"/>
  <c r="L48" i="1"/>
  <c r="AI47" i="1"/>
  <c r="AC47" i="1"/>
  <c r="S47" i="1"/>
  <c r="L47" i="1"/>
  <c r="AI46" i="1"/>
  <c r="AC46" i="1"/>
  <c r="S46" i="1"/>
  <c r="L46" i="1"/>
  <c r="AI45" i="1"/>
  <c r="AC45" i="1"/>
  <c r="S45" i="1"/>
  <c r="L45" i="1"/>
  <c r="AI44" i="1"/>
  <c r="AC44" i="1"/>
  <c r="S44" i="1"/>
  <c r="L44" i="1"/>
  <c r="AI43" i="1"/>
  <c r="AC43" i="1"/>
  <c r="S43" i="1"/>
  <c r="L43" i="1"/>
  <c r="AI42" i="1"/>
  <c r="AC42" i="1"/>
  <c r="S42" i="1"/>
  <c r="L42" i="1"/>
  <c r="AI41" i="1"/>
  <c r="AC41" i="1"/>
  <c r="S41" i="1"/>
  <c r="L41" i="1"/>
  <c r="AI40" i="1"/>
  <c r="AC40" i="1"/>
  <c r="S40" i="1"/>
  <c r="L40" i="1"/>
  <c r="AI39" i="1"/>
  <c r="AC39" i="1"/>
  <c r="S39" i="1"/>
  <c r="L39" i="1"/>
  <c r="AI38" i="1"/>
  <c r="AC38" i="1"/>
  <c r="S38" i="1"/>
  <c r="L38" i="1"/>
  <c r="AI37" i="1"/>
  <c r="AC37" i="1"/>
  <c r="S37" i="1"/>
  <c r="L37" i="1"/>
  <c r="AI36" i="1"/>
  <c r="AC36" i="1"/>
  <c r="S36" i="1"/>
  <c r="L36" i="1"/>
  <c r="AI35" i="1"/>
  <c r="AC35" i="1"/>
  <c r="S35" i="1"/>
  <c r="L35" i="1"/>
  <c r="AI34" i="1"/>
  <c r="AC34" i="1"/>
  <c r="S34" i="1"/>
  <c r="L34" i="1"/>
  <c r="AI33" i="1"/>
  <c r="AC33" i="1"/>
  <c r="S33" i="1"/>
  <c r="L33" i="1"/>
  <c r="AI32" i="1"/>
  <c r="AC32" i="1"/>
  <c r="S32" i="1"/>
  <c r="L32" i="1"/>
  <c r="AI31" i="1"/>
  <c r="AC31" i="1"/>
  <c r="S31" i="1"/>
  <c r="L31" i="1"/>
  <c r="AI30" i="1"/>
  <c r="AC30" i="1"/>
  <c r="S30" i="1"/>
  <c r="L30" i="1"/>
  <c r="AI29" i="1"/>
  <c r="AC29" i="1"/>
  <c r="S29" i="1"/>
  <c r="L29" i="1"/>
  <c r="AI28" i="1"/>
  <c r="AC28" i="1"/>
  <c r="S28" i="1"/>
  <c r="L28" i="1"/>
  <c r="AI27" i="1"/>
  <c r="AC27" i="1"/>
  <c r="S27" i="1"/>
  <c r="L27" i="1"/>
  <c r="AI26" i="1"/>
  <c r="AC26" i="1"/>
  <c r="S26" i="1"/>
  <c r="L26" i="1"/>
  <c r="AI25" i="1"/>
  <c r="AC25" i="1"/>
  <c r="S25" i="1"/>
  <c r="L25" i="1"/>
  <c r="AI24" i="1"/>
  <c r="AC24" i="1"/>
  <c r="S24" i="1"/>
  <c r="L24" i="1"/>
  <c r="AI23" i="1"/>
  <c r="AC23" i="1"/>
  <c r="S23" i="1"/>
  <c r="L23" i="1"/>
  <c r="AI22" i="1"/>
  <c r="AC22" i="1"/>
  <c r="S22" i="1"/>
  <c r="L22" i="1"/>
  <c r="AI21" i="1"/>
  <c r="AC21" i="1"/>
  <c r="S21" i="1"/>
  <c r="L21" i="1"/>
  <c r="AI20" i="1"/>
  <c r="AC20" i="1"/>
  <c r="S20" i="1"/>
  <c r="L20" i="1"/>
  <c r="AI19" i="1"/>
  <c r="AC19" i="1"/>
  <c r="S19" i="1"/>
  <c r="L19" i="1"/>
  <c r="AI18" i="1"/>
  <c r="AC18" i="1"/>
  <c r="S18" i="1"/>
  <c r="L18" i="1"/>
  <c r="AI17" i="1"/>
  <c r="AC17" i="1"/>
  <c r="S17" i="1"/>
  <c r="L17" i="1"/>
  <c r="AI16" i="1"/>
  <c r="AC16" i="1"/>
  <c r="S16" i="1"/>
  <c r="L16" i="1"/>
  <c r="AI15" i="1"/>
  <c r="AC15" i="1"/>
  <c r="S15" i="1"/>
  <c r="L15" i="1"/>
  <c r="AI14" i="1"/>
  <c r="AC14" i="1"/>
  <c r="S14" i="1"/>
  <c r="L14" i="1"/>
  <c r="AI13" i="1"/>
  <c r="AC13" i="1"/>
  <c r="S13" i="1"/>
  <c r="L13" i="1"/>
  <c r="AI12" i="1"/>
  <c r="AC12" i="1"/>
  <c r="S12" i="1"/>
  <c r="L12" i="1"/>
  <c r="AI11" i="1"/>
  <c r="AC11" i="1"/>
  <c r="S11" i="1"/>
  <c r="L11" i="1"/>
  <c r="AI10" i="1"/>
  <c r="AC10" i="1"/>
  <c r="S10" i="1"/>
  <c r="L10" i="1"/>
  <c r="AI9" i="1"/>
  <c r="AC9" i="1"/>
  <c r="S9" i="1"/>
  <c r="L9" i="1"/>
  <c r="AI8" i="1"/>
  <c r="AC8" i="1"/>
  <c r="S8" i="1"/>
  <c r="L8" i="1"/>
  <c r="AI7" i="1"/>
  <c r="AC7" i="1"/>
  <c r="S7" i="1"/>
  <c r="L7" i="1"/>
  <c r="Y49" i="1" l="1"/>
  <c r="Y40" i="1"/>
  <c r="Y61" i="1"/>
  <c r="V64" i="1"/>
  <c r="W64" i="1"/>
  <c r="Y42" i="1"/>
  <c r="Y56" i="1"/>
  <c r="T64" i="1"/>
  <c r="U64" i="1"/>
  <c r="Y51" i="1"/>
  <c r="Y10" i="1"/>
  <c r="Y12" i="1"/>
  <c r="Y19" i="1"/>
  <c r="Y21" i="1"/>
  <c r="Y28" i="1"/>
  <c r="Y30" i="1"/>
  <c r="Y53" i="1"/>
  <c r="Y63" i="1"/>
  <c r="Y37" i="1"/>
  <c r="Y39" i="1"/>
  <c r="Y46" i="1"/>
  <c r="Y48" i="1"/>
  <c r="Y58" i="1"/>
  <c r="Y60" i="1"/>
  <c r="Y9" i="1"/>
  <c r="Y16" i="1"/>
  <c r="Y18" i="1"/>
  <c r="Y25" i="1"/>
  <c r="Y27" i="1"/>
  <c r="Y55" i="1"/>
  <c r="Y62" i="1"/>
  <c r="Y34" i="1"/>
  <c r="Y36" i="1"/>
  <c r="Y43" i="1"/>
  <c r="Y45" i="1"/>
  <c r="Y52" i="1"/>
  <c r="Y57" i="1"/>
  <c r="Y13" i="1"/>
  <c r="Y15" i="1"/>
  <c r="Y22" i="1"/>
  <c r="Y24" i="1"/>
  <c r="Y31" i="1"/>
  <c r="Y54" i="1"/>
  <c r="X64" i="1"/>
  <c r="Y8" i="1"/>
  <c r="Y11" i="1"/>
  <c r="Y14" i="1"/>
  <c r="Y17" i="1"/>
  <c r="Y20" i="1"/>
  <c r="Y23" i="1"/>
  <c r="Y26" i="1"/>
  <c r="Y29" i="1"/>
  <c r="Y32" i="1"/>
  <c r="Y35" i="1"/>
  <c r="Y38" i="1"/>
  <c r="Y41" i="1"/>
  <c r="Y44" i="1"/>
  <c r="Y47" i="1"/>
  <c r="Y50" i="1"/>
  <c r="Y59" i="1"/>
  <c r="AI64" i="1"/>
  <c r="Y7" i="1"/>
  <c r="AC64" i="1"/>
  <c r="L64" i="1"/>
  <c r="S64" i="1"/>
  <c r="Y6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Maryšková Andrea</author>
  </authors>
  <commentList>
    <comment ref="E39" authorId="0" shapeId="0" xr:uid="{0F8546B4-62BB-4E03-8A2E-27E6A2D4A6FE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z 3123 opraveno dne 6.5.2025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Maryšková Andrea</author>
  </authors>
  <commentList>
    <comment ref="E21" authorId="0" shapeId="0" xr:uid="{07095581-03F5-4279-B26A-B53312199F63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dle info z účtárny už je připsána částka 2.3.2026</t>
        </r>
      </text>
    </comment>
    <comment ref="F32" authorId="0" shapeId="0" xr:uid="{0C801054-DAE0-4313-89BB-F8A408DCECD3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33" authorId="0" shapeId="0" xr:uid="{896AE32D-B8FC-4B7D-8B87-1A1730597A03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34" authorId="0" shapeId="0" xr:uid="{952FC8A7-B57B-47C5-8D55-7A7BFD4BBB8E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35" authorId="0" shapeId="0" xr:uid="{C8A63526-A227-4B47-846D-D8B98C7FED02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36" authorId="0" shapeId="0" xr:uid="{AF16082E-0946-4FA5-947F-089D52C3A858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37" authorId="0" shapeId="0" xr:uid="{CCEE9F26-FAE8-4663-9867-CA28C2D29338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38" authorId="0" shapeId="0" xr:uid="{4FD49508-F2D8-4D8C-A381-2216CCB3F053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39" authorId="0" shapeId="0" xr:uid="{E323BF2C-B114-4C66-AB92-9B565BCC4EEF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40" authorId="0" shapeId="0" xr:uid="{8E755D13-1A2D-4AC6-8D60-E2CCB50AB80B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9. RK dne 5.5.2026</t>
        </r>
      </text>
    </comment>
  </commentList>
</comments>
</file>

<file path=xl/sharedStrings.xml><?xml version="1.0" encoding="utf-8"?>
<sst xmlns="http://schemas.openxmlformats.org/spreadsheetml/2006/main" count="298" uniqueCount="227">
  <si>
    <t>Dotace 2026</t>
  </si>
  <si>
    <t>Zákon 218/2000 Sb., § 14 odst. 4</t>
  </si>
  <si>
    <t>VÍCELETÉ PROJEKTY</t>
  </si>
  <si>
    <t>por</t>
  </si>
  <si>
    <t>cis_KU</t>
  </si>
  <si>
    <t>ICO</t>
  </si>
  <si>
    <t>RED IZO</t>
  </si>
  <si>
    <t>§ (323/2002)</t>
  </si>
  <si>
    <t>Plný název</t>
  </si>
  <si>
    <t>Výzva na podporu oborových soutěží/ odborných činností/ soutěží v progresivních vědních a technických oborech v roce 2026</t>
  </si>
  <si>
    <t>„Podpora přípravy sportovních talentů ve školách s oborem vzdělání Gymnázium se sportovní přípravou v roce 2026“</t>
  </si>
  <si>
    <t>POSKYTNUTO neinvestice CELKEM</t>
  </si>
  <si>
    <t>"Šablony II" OP JAK</t>
  </si>
  <si>
    <t xml:space="preserve"> "Šablony" OP JAK</t>
  </si>
  <si>
    <t>ÚZ 33166 - POSKYTNUTO</t>
  </si>
  <si>
    <t>ÚZ 33354 - POSKYTNUTO</t>
  </si>
  <si>
    <r>
      <t xml:space="preserve">UZ 33092 - </t>
    </r>
    <r>
      <rPr>
        <b/>
        <sz val="12"/>
        <rFont val="Arial"/>
        <family val="2"/>
        <charset val="238"/>
      </rPr>
      <t>Vráceno</t>
    </r>
    <r>
      <rPr>
        <sz val="11"/>
        <rFont val="Arial"/>
        <family val="2"/>
        <charset val="238"/>
      </rPr>
      <t xml:space="preserve"> na účet KÚLK k od 1.1.2026 do 30.6.2026</t>
    </r>
  </si>
  <si>
    <t>Mzdové prostředky</t>
  </si>
  <si>
    <t>Odvody</t>
  </si>
  <si>
    <t>FKSP</t>
  </si>
  <si>
    <t>ONIV</t>
  </si>
  <si>
    <t>celkem dotace</t>
  </si>
  <si>
    <t>ostatní náklady</t>
  </si>
  <si>
    <t>počet provázejících učitelů</t>
  </si>
  <si>
    <t>rozpočet projektu</t>
  </si>
  <si>
    <t>podíl EU</t>
  </si>
  <si>
    <t>podíl SR</t>
  </si>
  <si>
    <t>číslo projektu</t>
  </si>
  <si>
    <t>odesláno na účet školy, zřizovatele dne:</t>
  </si>
  <si>
    <t>vráceno celkem</t>
  </si>
  <si>
    <t>připsáno na účet KÚLK dne:</t>
  </si>
  <si>
    <t>Platy</t>
  </si>
  <si>
    <t>OON</t>
  </si>
  <si>
    <t>Gymnázium, Česká Lípa, Žitavská 2969, příspěvková organizace</t>
  </si>
  <si>
    <t>CZ.02.02.02/00/24_035/0017907</t>
  </si>
  <si>
    <t>Gymnázium, Mimoň, Letná 263, příspěvková organizace</t>
  </si>
  <si>
    <t>CZ.02.02.XX/00/24_035/0018047</t>
  </si>
  <si>
    <t>Gymnázium, Jablonec nad Nisou, U Balvanu 16, příspěvková organizace</t>
  </si>
  <si>
    <t>Gymnázium, Tanvald, příspěvková organizace</t>
  </si>
  <si>
    <t>Gymnázium F. X. Šaldy, Liberec 11, Partyzánská 530, příspěvková organizace</t>
  </si>
  <si>
    <t>CZ.02.02.XX/00/24_035/0017346</t>
  </si>
  <si>
    <t>CZ.02.02.XX/00/22_003/0003622</t>
  </si>
  <si>
    <t>Gymnázium, Frýdlant, Mládeže 884, příspěvková organizace</t>
  </si>
  <si>
    <t>Gymnázium Ivana Olbrachta, Semily, Nad Špejcharem 574, příspěvková organizace</t>
  </si>
  <si>
    <t>CZ.02.02.XX/00/24_035/0018072</t>
  </si>
  <si>
    <t>CZ.02.02.XX/00/22_003/0003658</t>
  </si>
  <si>
    <t>Gymnázium, Turnov, Jana Palacha 804, příspěvková organizace</t>
  </si>
  <si>
    <t>CZ.02.02.XX/00/24_035/0018043</t>
  </si>
  <si>
    <t>CZ.02.02.XX/00/22_003/0002838</t>
  </si>
  <si>
    <t>Gymnázium Dr. Antona Randy, Jablonec nad Nisou, příspěvková organizace</t>
  </si>
  <si>
    <t>CZ.02.02.02/00/24_035/0018154</t>
  </si>
  <si>
    <t>CZ.02.02.XX/00/22_003/0003809</t>
  </si>
  <si>
    <t>Gymnázium, Střední odborná škola a Střední zdravotnická škola, Jilemnice, příspěvková organizace</t>
  </si>
  <si>
    <t>CZ.02.02.XX/00/24_035/0018159</t>
  </si>
  <si>
    <t>CZ.02.02.XX/00/22_003/0004149</t>
  </si>
  <si>
    <t>Gymnázium a Střední odborná škola pedagogická, Liberec, Jeronýmova 425/27, příspěvková organizace</t>
  </si>
  <si>
    <t>CZ.02.02.XX/00/22_003/0002590</t>
  </si>
  <si>
    <t>Obchodní akademie, Česká Lípa, náměstí Osvobození 422, příspěvková organizace</t>
  </si>
  <si>
    <t>Vyšší odborná škola mezinárodního obchodu a Obchodní akademie, Jablonec nad Nisou, Horní náměstí 15, příspěvková organizace</t>
  </si>
  <si>
    <t>Obchodní akademie a Jazyková škola s právem státní jazykové zkoušky, Liberec, Šamánkova 500/8, příspěvková organizace</t>
  </si>
  <si>
    <t>Střední průmyslová škola, Česká Lípa, Havlíčkova 426, příspěvková organizace</t>
  </si>
  <si>
    <t>CZ.02.02.02/00/24_035/0018109</t>
  </si>
  <si>
    <t>Střední průmyslová škola stavební, Liberec 1, Sokolovské náměstí 14, příspěvková organizace</t>
  </si>
  <si>
    <t>CZ.02.02.XX/00/22_003/0003321</t>
  </si>
  <si>
    <t>Střední průmyslová škola a Vyšší odborná škola, Liberec, příspěvková organizace</t>
  </si>
  <si>
    <t>Vyšší odborná škola sklářská a Střední škola, Nový Bor, Wolkerova 316, příspěvková organizace</t>
  </si>
  <si>
    <t>CZ.02.02.02/00/24_035/0018075</t>
  </si>
  <si>
    <t>Střední uměleckoprůmyslová škola sklářská, Kamenický Šenov, Havlíčkova 57, příspěvková organizace</t>
  </si>
  <si>
    <t>Střední uměleckoprůmyslová škola a Vyšší odborná škola, Jablonec nad Nisou, Horní náměstí 1, příspěvková organizace</t>
  </si>
  <si>
    <t>Střední uměleckoprůmyslová škola sklářská, Železný Brod, Smetanovo zátiší 470, příspěvková organizace</t>
  </si>
  <si>
    <t>CZ.02.02.XX/00/24_035/0018138</t>
  </si>
  <si>
    <t>Střední uměleckoprůmyslová škola a Vyšší odborná škola, Turnov, Skálova 373, příspěvková organizace</t>
  </si>
  <si>
    <t>CZ.02.02.XX/00/24_035/0017876</t>
  </si>
  <si>
    <t>Střední zdravotnická škola a Vyšší odborná škola zdravotnická, Liberec, Kostelní 9, příspěvková organizace</t>
  </si>
  <si>
    <t>Střední zdravotnická škola, Turnov, 28. října 1390, příspěvková organizace</t>
  </si>
  <si>
    <t>Střední škola a Mateřská škola, Liberec, Na Bojišti 15, příspěvková organizace</t>
  </si>
  <si>
    <t>Střední škola strojní, stavební a dopravní, Liberec, příspěvková organizace</t>
  </si>
  <si>
    <t>Střední škola, Semily, příspěvková organizace</t>
  </si>
  <si>
    <t>CZ.02.02.04/00/24_035/0017882</t>
  </si>
  <si>
    <t>Integrovaná střední škola, Vysoké nad Jizerou, Dr. Farského 300, příspěvková organizace</t>
  </si>
  <si>
    <t>Střední zdravotnická škola a Střední odborná škola, Česká Lípa, příspěvková organizace</t>
  </si>
  <si>
    <t>Střední průmyslová škola technická, Jablonec nad Nisou, Belgická 4852, příspěvková organizace</t>
  </si>
  <si>
    <t>CZ.02.02.XX/00/24_035/0017995</t>
  </si>
  <si>
    <t>Střední škola řemesel a služeb, Jablonec nad Nisou, Smetanova 66, příspěvková organizace</t>
  </si>
  <si>
    <t>CZ.02.02.04/00/24_035/0017951</t>
  </si>
  <si>
    <t>Střední škola gastronomie a služeb, Liberec, Dvorská 447/29, příspěvková organizace</t>
  </si>
  <si>
    <t>Střední škola, Lomnice nad Popelkou, Antala Staška 213, příspěvková organizace</t>
  </si>
  <si>
    <t>Střední škola hospodářská a lesnická, Frýdlant, Bělíkova 1387, příspěvková organizace</t>
  </si>
  <si>
    <t>Střední odborná škola, Liberec, Jablonecká 999, příspěvková organizace</t>
  </si>
  <si>
    <t>CZ.02.02.04/00/24_035/0015027</t>
  </si>
  <si>
    <t>Obchodní akademie, Hotelová škola a Střední odborná škola, Turnov, Zborovská 519, příspěvková organizace</t>
  </si>
  <si>
    <t>Základní škola a mateřská škola logopedická, Liberec, příspěvková organizace</t>
  </si>
  <si>
    <t>Základní škola a Mateřská škola, Liberec, Zeyerova, příspěvková organizace</t>
  </si>
  <si>
    <t>Základní škola, Jablonec nad Nisou, Liberecká 1734/31, příspěvková organizace</t>
  </si>
  <si>
    <t>Základní škola a Mateřská škola při dětské léčebně, Cvikov, Ústavní 531, příspěvková organizace</t>
  </si>
  <si>
    <t>Základní škola a Mateřská škola při nemocnici, Liberec, příspěvková organizace</t>
  </si>
  <si>
    <t>Základní škola a Mateřská škola, Jablonec nad Nisou, Kamenná 404/4, příspěvková organizace</t>
  </si>
  <si>
    <t>Základní škola, Tanvald, Údolí Kamenice 238, příspěvková organizace</t>
  </si>
  <si>
    <t>Základní škola a Mateřská škola, Jilemnice, Komenského 103, příspěvková organizace</t>
  </si>
  <si>
    <t>Základní škola speciální, Semily, Nádražní 213, příspěvková organizace</t>
  </si>
  <si>
    <t>Dětský domov, Česká Lípa, Mariánská 570, příspěvková organizace</t>
  </si>
  <si>
    <t>Dětský domov, Jablonné v Podještědí, Zámecká 1, příspěvková organizace</t>
  </si>
  <si>
    <t>Dětský domov, Krompach, příspěvková organizace</t>
  </si>
  <si>
    <t>Dětský domov, Dubá-Deštná 6, příspěvková organizace</t>
  </si>
  <si>
    <t>Dětský domov, Jablonec nad Nisou, Pasecká 20, příspěvková organizace</t>
  </si>
  <si>
    <t>Dětský domov, Frýdlant, příspěvková organizace</t>
  </si>
  <si>
    <t>Dětský domov, Semily, Nad Školami 480, příspěvková organizace</t>
  </si>
  <si>
    <t>Pedagogicko-psychologická poradna, Česká Lípa, Havlíčkova 443, příspěvková organizace</t>
  </si>
  <si>
    <t>Pedagogicko-psychologická poradna, Jablonec nad Nisou, příspěvková organizace</t>
  </si>
  <si>
    <t>Pedagogicko-psychologická poradna, Liberec 2, Truhlářská 3, příspěvková organizace</t>
  </si>
  <si>
    <t>Pedagogicko-psychologická poradna a speciálně pedagogické centrum, Semily, příspěvková organizace</t>
  </si>
  <si>
    <t>Speciálně pedagogické centrum logopedické a surdopedické, příspěvková organizace</t>
  </si>
  <si>
    <t>celkem krajské školy a školská zařízení</t>
  </si>
  <si>
    <t>x</t>
  </si>
  <si>
    <t>Základní škola, Liberec, Česká 354, příspěvková organizace</t>
  </si>
  <si>
    <t>CZ.02.02.XX/00/22_002/0005013</t>
  </si>
  <si>
    <t>Základní škola, Liberec, Dobiášova 851/5, příspěvková organizace</t>
  </si>
  <si>
    <t>CZ.02.02.XX/00/22_002/0007746</t>
  </si>
  <si>
    <t>CZ.02.02.04/00/24_034/0017795</t>
  </si>
  <si>
    <t>Základní škola, Liberec, Lesní 575/12, příspěvková organizace</t>
  </si>
  <si>
    <t>CZ.02.02.XX/00/22_002/0001706</t>
  </si>
  <si>
    <t>Základní škola, Liberec, Na Výběžku 118, příspěvková organizace</t>
  </si>
  <si>
    <t>CZ.02.02.XX/00/22_002/0006662</t>
  </si>
  <si>
    <t>Základní škola, Liberec, nám. Míru 212/2, příspěvková organizace</t>
  </si>
  <si>
    <t>CZ.02.02.XX/00/22_002/0007428</t>
  </si>
  <si>
    <t>Základní škola, Liberec, U Školy 222/6, příspěvková organizace</t>
  </si>
  <si>
    <t>CZ.02.02.XX/00/22_002/0007775</t>
  </si>
  <si>
    <t>Základní umělecká škola, Liberec, Frýdlantská 1359/19, příspěvková organizace</t>
  </si>
  <si>
    <t>CZ.02.02.XX/00/22_002/0001225</t>
  </si>
  <si>
    <t>Mateřská škola "Lísteček", Vratislavice nad Nisou, příspěvková organizace</t>
  </si>
  <si>
    <t>CZ.02.02.XX/00/24_034/0017768</t>
  </si>
  <si>
    <t>Mateřská škola Bílá, okres Liberec, příspěvková organizace</t>
  </si>
  <si>
    <t>CZ.02.02.02/00/24_034/0017693</t>
  </si>
  <si>
    <t>Základní škola Český Dub, okres Liberec, příspěvková organizace</t>
  </si>
  <si>
    <t>CZ.02.02.XX/00/22_002/0007088</t>
  </si>
  <si>
    <t>Základní škola a Mateřská škola Hlavice, okres Liberec, příspěvková organizace</t>
  </si>
  <si>
    <t>CZ.02.02.XX/00/22_002/0007675</t>
  </si>
  <si>
    <t>Základní škola, Hrádek nad Nisou - Donín, Donínská 244, příspěvková organizace</t>
  </si>
  <si>
    <t>CZ.02.02.02/00/24_034/0017380</t>
  </si>
  <si>
    <t>Základní škola a mateřská škola, Křižany - Žibřidice, příspěvková organizace</t>
  </si>
  <si>
    <t>CZ.02.02.04/00/24_034/0017228</t>
  </si>
  <si>
    <t>Základní škola a Mateřská škola Mníšek, okres Liberec, příspěvková organizace</t>
  </si>
  <si>
    <t>CZ.02.02.XX/00/22_002/0005460</t>
  </si>
  <si>
    <t>Základní škola a Mateřská škola, Osečná, okres Liberec, příspěvková organizace</t>
  </si>
  <si>
    <t>CZ.02.02.04/00/24_034/0017477</t>
  </si>
  <si>
    <t>CZ.02.02.XX/00/22_002/0006594</t>
  </si>
  <si>
    <t>Základní škola a Mateřská škola, Hejnice, okres Liberec, příspěvková organizace</t>
  </si>
  <si>
    <t>CZ.02.02.XX/00/22_002/0007262</t>
  </si>
  <si>
    <t>Základní škola Jablonec nad Nisou, Na Šumavě 43, příspěvková organizace</t>
  </si>
  <si>
    <t>CZ.02.02.XX/00/22_002/0006985</t>
  </si>
  <si>
    <t>Mateřská škola Rádlo, příspěvková organizace</t>
  </si>
  <si>
    <t>CZ.02.02.02/00/24_034/0017147</t>
  </si>
  <si>
    <t>Základní škola Rádlo, příspěvková organizace</t>
  </si>
  <si>
    <t>CZ.02.02.XX/00/24_034/0017646</t>
  </si>
  <si>
    <t>Masarykova základní škola Tanvald, příspěvková organizace</t>
  </si>
  <si>
    <t>CZ.02.02.XX/00/22_002/0003113</t>
  </si>
  <si>
    <t>Základní škola a mateřská škola Desná, okres Jablonec nad Nisou, příspěvková organizace</t>
  </si>
  <si>
    <t>CZ.02.02.XX/00/22_002/0006279</t>
  </si>
  <si>
    <t>CZ.02.02.XX/00/24_034/0017496</t>
  </si>
  <si>
    <t>Základní škola a mateřská škola Huntířov, okres Jablonec nad Nisou, příspěvková organizace</t>
  </si>
  <si>
    <t>CZ.02.02.02/00/24_034/0017396</t>
  </si>
  <si>
    <t>Základní škola a Mateřská škola, Česká Lípa, Jižní 1903, příspěvková organizace</t>
  </si>
  <si>
    <t>CZ.02.02.04/00/24_034/0017227</t>
  </si>
  <si>
    <t>CZ.02.02.XX/00/22_002/0007699</t>
  </si>
  <si>
    <t>Základní škola, Česká Lípa, Partyzánská 1053, příspěvková organizace</t>
  </si>
  <si>
    <t>CZ.02.02.XX/00/22_002/0007348</t>
  </si>
  <si>
    <t>Základní škola, Česká Lípa, Pátova 406, příspěvková organizace</t>
  </si>
  <si>
    <t>CZ.02.02.XX/00/24_034/0017442</t>
  </si>
  <si>
    <t>Základní škola, Česká Lípa, Šluknovská 2904, příspěvková organizace</t>
  </si>
  <si>
    <t>CZ.02.02.XX/00/24_034/0017443</t>
  </si>
  <si>
    <t>Základní škola, Praktická škola a Mateřská škola, Česká Lípa, Moskevská 679, příspěvková organizace</t>
  </si>
  <si>
    <t>CZ.02.02.XX/00/22_002/0007494</t>
  </si>
  <si>
    <t>CZ.02.02.04/00/24_034/0017409</t>
  </si>
  <si>
    <t>CZ.02.02.04/00/24_034/0017317</t>
  </si>
  <si>
    <t>Základní umělecká škola Václava Snítila, Mimoň, příspěvková organizace</t>
  </si>
  <si>
    <t>CZ.02.02.04/00/24_034/0017809</t>
  </si>
  <si>
    <t>Základní škola a Mateřská škola Volfartice, okres Česká Lípa, příspěvková organizace</t>
  </si>
  <si>
    <t>CZ.02.02.XX/00/22_002/0002386</t>
  </si>
  <si>
    <t>Mateřská škola "Klíček" Nový Bor, Svojsíkova 754, okres Česká Lípa, příspěvková organizace</t>
  </si>
  <si>
    <t>CZ.02.02.XX/00/22_002/0005185</t>
  </si>
  <si>
    <t>Základní škola U Lesa Nový Bor, Boženy Němcové 539, okres Česká Lípa, příspěvková organizace</t>
  </si>
  <si>
    <t>CZ.02.02.XX/00/24_034/0017217</t>
  </si>
  <si>
    <t>CZ.02.02.XX/00/22_002/0007739</t>
  </si>
  <si>
    <t>Základní škola Nový Bor, náměstí Míru 128, okres Česká Lípa, příspěvková organizace</t>
  </si>
  <si>
    <t>CZ.02.02.XX/00/22_002/0006177</t>
  </si>
  <si>
    <t>Základní škola Bohumila Hynka Cvikov, příspěvková organizace</t>
  </si>
  <si>
    <t>CZ.02.02.02/00/24_034/0017242</t>
  </si>
  <si>
    <t>CZ.02.02.XX/00/22_002/0006858</t>
  </si>
  <si>
    <t>Základní škola a mateřská škola, Kamenický Šenov - Prácheň, příspěvková organizace</t>
  </si>
  <si>
    <t>CZ.02.02.XX/00/22_002/0007352</t>
  </si>
  <si>
    <t>Základní škola a Mateřská škola Sloup v Čechách, příspěvková organizace</t>
  </si>
  <si>
    <t>CZ.02.02.XX/00/22_002/0005190</t>
  </si>
  <si>
    <t>Waldorfská základní škola a střední škola Semily, příspěvková organizace</t>
  </si>
  <si>
    <t>CZ.02.02.XX/00/22_003/0003895</t>
  </si>
  <si>
    <t>Základní škola a Mateřská škola Benešov u Semil, příspěvková organizace</t>
  </si>
  <si>
    <t>CZ.02.02.04/00/24_034/0017747</t>
  </si>
  <si>
    <t>Středisko volného času Sluníčko Lomnice nad Popelkou, příspěvková organizace</t>
  </si>
  <si>
    <t>CZ.02.02.XX/00/24_034/0017345</t>
  </si>
  <si>
    <t>Základní škola a Mateřská škola Josefa Šíra, Horní Branná, příspěvková organizace</t>
  </si>
  <si>
    <t>CZ.02.02.XX/00/22_002/0004722</t>
  </si>
  <si>
    <t>Krkonošská základní škola a mateřská škola Vítkovice, příspěvková organizace</t>
  </si>
  <si>
    <t>CZ.02.02.XX/00/22_002/0006896</t>
  </si>
  <si>
    <t>Středisko volného času Žlutá ponorka Turnov, příspěvková organizace</t>
  </si>
  <si>
    <t>CZ.02.02.02/00/24_034/0017363</t>
  </si>
  <si>
    <t>Mateřská škola Jenišovice - příspěvková organizace</t>
  </si>
  <si>
    <t>CZ.02.02.04/00/24_034/0017318</t>
  </si>
  <si>
    <t xml:space="preserve"> </t>
  </si>
  <si>
    <t>Registrační číslo projektu</t>
  </si>
  <si>
    <t>IČO</t>
  </si>
  <si>
    <t>Název žadatele</t>
  </si>
  <si>
    <t>1. nebo 2. platba v Kč</t>
  </si>
  <si>
    <t>připsáno dne na účet OŠMTS 40096-5827461/0710</t>
  </si>
  <si>
    <t>odesláno dne na účet zřizovatele/školy</t>
  </si>
  <si>
    <t>žadatel - číselník dle KÚLK</t>
  </si>
  <si>
    <t>navrácené FP</t>
  </si>
  <si>
    <t>připsáno na účet kraje</t>
  </si>
  <si>
    <t>odesláno na MŠMT dne</t>
  </si>
  <si>
    <t>var. Sym. Na MŠMT</t>
  </si>
  <si>
    <t>CZ.02.02.04/00/24_035/0017298</t>
  </si>
  <si>
    <t>CZ.02.02.04/00/24_034/0017689</t>
  </si>
  <si>
    <t>Základní škola, Liberec, Ještědská 354/88,  příspěvková organizace</t>
  </si>
  <si>
    <t>Mateřská škola Kravaře, Úštěcká 43,příspěvková organizace</t>
  </si>
  <si>
    <t>Základní škola Horní Police, okres Česká Lípa,příspěvková organizace</t>
  </si>
  <si>
    <t>Základní škola a Mateřská škola,Osečná, okres Liberec,příspěvková organizace</t>
  </si>
  <si>
    <t>Základní škola a Mateřská škola, Kořenov, okres Jablonec nad Nisou,příspěvková organizace</t>
  </si>
  <si>
    <t>k 30.9.2026</t>
  </si>
  <si>
    <r>
      <t xml:space="preserve">UZ 33 092 - </t>
    </r>
    <r>
      <rPr>
        <b/>
        <sz val="12"/>
        <rFont val="Arial"/>
        <family val="2"/>
        <charset val="238"/>
      </rPr>
      <t>Přiděleno</t>
    </r>
    <r>
      <rPr>
        <sz val="11"/>
        <rFont val="Arial"/>
        <family val="2"/>
        <charset val="238"/>
      </rPr>
      <t xml:space="preserve"> od 1.1.2026 do 30. 9.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</si>
</sst>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22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3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26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6" tint="0.39997558519241921"/>
        <bgColor indexed="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14" fontId="2" fillId="0" borderId="0" xfId="0" applyNumberFormat="1" applyFont="1"/>
    <xf numFmtId="4" fontId="4" fillId="0" borderId="0" xfId="0" applyNumberFormat="1" applyFont="1" applyAlignment="1">
      <alignment horizontal="left"/>
    </xf>
    <xf numFmtId="0" fontId="1" fillId="0" borderId="0" xfId="0" applyFont="1"/>
    <xf numFmtId="0" fontId="6" fillId="0" borderId="0" xfId="0" applyFont="1" applyAlignment="1">
      <alignment horizontal="left" vertical="center"/>
    </xf>
    <xf numFmtId="4" fontId="8" fillId="0" borderId="0" xfId="0" applyNumberFormat="1" applyFont="1"/>
    <xf numFmtId="4" fontId="9" fillId="0" borderId="0" xfId="0" applyNumberFormat="1" applyFont="1"/>
    <xf numFmtId="4" fontId="10" fillId="2" borderId="0" xfId="0" applyNumberFormat="1" applyFont="1" applyFill="1" applyAlignment="1">
      <alignment horizontal="centerContinuous" vertical="center"/>
    </xf>
    <xf numFmtId="4" fontId="12" fillId="3" borderId="7" xfId="0" applyNumberFormat="1" applyFont="1" applyFill="1" applyBorder="1" applyAlignment="1">
      <alignment horizontal="centerContinuous" vertical="center" wrapText="1"/>
    </xf>
    <xf numFmtId="4" fontId="12" fillId="3" borderId="8" xfId="0" applyNumberFormat="1" applyFont="1" applyFill="1" applyBorder="1" applyAlignment="1">
      <alignment horizontal="centerContinuous" vertical="center" wrapText="1"/>
    </xf>
    <xf numFmtId="4" fontId="12" fillId="4" borderId="7" xfId="0" applyNumberFormat="1" applyFont="1" applyFill="1" applyBorder="1" applyAlignment="1">
      <alignment horizontal="centerContinuous" vertical="center" wrapText="1"/>
    </xf>
    <xf numFmtId="0" fontId="13" fillId="6" borderId="6" xfId="0" applyFont="1" applyFill="1" applyBorder="1" applyAlignment="1">
      <alignment horizontal="centerContinuous" vertical="center"/>
    </xf>
    <xf numFmtId="0" fontId="13" fillId="6" borderId="7" xfId="0" applyFont="1" applyFill="1" applyBorder="1" applyAlignment="1">
      <alignment horizontal="centerContinuous" vertical="center"/>
    </xf>
    <xf numFmtId="0" fontId="13" fillId="6" borderId="8" xfId="0" applyFont="1" applyFill="1" applyBorder="1" applyAlignment="1">
      <alignment horizontal="centerContinuous" vertical="center"/>
    </xf>
    <xf numFmtId="0" fontId="14" fillId="0" borderId="0" xfId="0" applyFont="1"/>
    <xf numFmtId="4" fontId="13" fillId="7" borderId="6" xfId="0" applyNumberFormat="1" applyFont="1" applyFill="1" applyBorder="1" applyAlignment="1">
      <alignment horizontal="centerContinuous" vertical="center" wrapText="1"/>
    </xf>
    <xf numFmtId="4" fontId="13" fillId="7" borderId="7" xfId="0" applyNumberFormat="1" applyFont="1" applyFill="1" applyBorder="1" applyAlignment="1">
      <alignment horizontal="centerContinuous" vertical="center" wrapText="1"/>
    </xf>
    <xf numFmtId="4" fontId="13" fillId="7" borderId="8" xfId="0" applyNumberFormat="1" applyFont="1" applyFill="1" applyBorder="1" applyAlignment="1">
      <alignment horizontal="centerContinuous" vertical="center" wrapText="1"/>
    </xf>
    <xf numFmtId="4" fontId="15" fillId="0" borderId="17" xfId="0" applyNumberFormat="1" applyFont="1" applyBorder="1" applyAlignment="1">
      <alignment horizontal="centerContinuous" vertical="center" wrapText="1"/>
    </xf>
    <xf numFmtId="4" fontId="15" fillId="0" borderId="18" xfId="0" applyNumberFormat="1" applyFont="1" applyBorder="1" applyAlignment="1">
      <alignment horizontal="centerContinuous" vertical="center" wrapText="1"/>
    </xf>
    <xf numFmtId="4" fontId="15" fillId="0" borderId="13" xfId="0" applyNumberFormat="1" applyFont="1" applyBorder="1" applyAlignment="1">
      <alignment horizontal="centerContinuous" vertical="center" wrapText="1"/>
    </xf>
    <xf numFmtId="4" fontId="15" fillId="0" borderId="15" xfId="0" applyNumberFormat="1" applyFont="1" applyBorder="1" applyAlignment="1">
      <alignment horizontal="centerContinuous" vertical="center" wrapText="1"/>
    </xf>
    <xf numFmtId="4" fontId="15" fillId="0" borderId="19" xfId="0" applyNumberFormat="1" applyFont="1" applyBorder="1" applyAlignment="1">
      <alignment horizontal="centerContinuous" vertical="center" wrapText="1"/>
    </xf>
    <xf numFmtId="4" fontId="16" fillId="0" borderId="24" xfId="0" applyNumberFormat="1" applyFont="1" applyBorder="1" applyAlignment="1">
      <alignment horizontal="centerContinuous" vertical="center"/>
    </xf>
    <xf numFmtId="4" fontId="16" fillId="0" borderId="25" xfId="0" applyNumberFormat="1" applyFont="1" applyBorder="1" applyAlignment="1">
      <alignment horizontal="centerContinuous" vertical="center"/>
    </xf>
    <xf numFmtId="14" fontId="16" fillId="0" borderId="23" xfId="0" applyNumberFormat="1" applyFont="1" applyBorder="1" applyAlignment="1">
      <alignment horizontal="centerContinuous" vertical="center"/>
    </xf>
    <xf numFmtId="4" fontId="16" fillId="0" borderId="16" xfId="0" applyNumberFormat="1" applyFont="1" applyBorder="1" applyAlignment="1">
      <alignment horizontal="centerContinuous" vertical="center" wrapText="1"/>
    </xf>
    <xf numFmtId="4" fontId="16" fillId="0" borderId="17" xfId="0" applyNumberFormat="1" applyFont="1" applyBorder="1" applyAlignment="1">
      <alignment horizontal="centerContinuous" vertical="center" wrapText="1"/>
    </xf>
    <xf numFmtId="4" fontId="16" fillId="0" borderId="18" xfId="0" applyNumberFormat="1" applyFont="1" applyBorder="1" applyAlignment="1">
      <alignment horizontal="centerContinuous" vertical="center" wrapText="1"/>
    </xf>
    <xf numFmtId="4" fontId="8" fillId="3" borderId="19" xfId="0" applyNumberFormat="1" applyFont="1" applyFill="1" applyBorder="1" applyAlignment="1">
      <alignment horizontal="centerContinuous" vertical="center" wrapText="1"/>
    </xf>
    <xf numFmtId="4" fontId="8" fillId="3" borderId="27" xfId="0" applyNumberFormat="1" applyFont="1" applyFill="1" applyBorder="1" applyAlignment="1">
      <alignment horizontal="center" vertical="center" wrapText="1"/>
    </xf>
    <xf numFmtId="4" fontId="8" fillId="3" borderId="16" xfId="0" applyNumberFormat="1" applyFont="1" applyFill="1" applyBorder="1" applyAlignment="1">
      <alignment horizontal="centerContinuous" vertical="center"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wrapText="1"/>
    </xf>
    <xf numFmtId="4" fontId="8" fillId="3" borderId="30" xfId="0" applyNumberFormat="1" applyFont="1" applyFill="1" applyBorder="1" applyAlignment="1">
      <alignment horizontal="center" vertical="center" wrapText="1"/>
    </xf>
    <xf numFmtId="4" fontId="9" fillId="4" borderId="35" xfId="0" applyNumberFormat="1" applyFont="1" applyFill="1" applyBorder="1" applyAlignment="1">
      <alignment horizontal="center" wrapText="1"/>
    </xf>
    <xf numFmtId="4" fontId="9" fillId="4" borderId="27" xfId="0" applyNumberFormat="1" applyFont="1" applyFill="1" applyBorder="1" applyAlignment="1">
      <alignment horizontal="center" wrapText="1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4" fontId="8" fillId="0" borderId="2" xfId="0" applyNumberFormat="1" applyFont="1" applyBorder="1"/>
    <xf numFmtId="4" fontId="8" fillId="0" borderId="4" xfId="0" applyNumberFormat="1" applyFont="1" applyBorder="1"/>
    <xf numFmtId="4" fontId="8" fillId="0" borderId="1" xfId="0" applyNumberFormat="1" applyFont="1" applyBorder="1"/>
    <xf numFmtId="4" fontId="9" fillId="0" borderId="40" xfId="0" applyNumberFormat="1" applyFont="1" applyBorder="1"/>
    <xf numFmtId="4" fontId="9" fillId="0" borderId="2" xfId="0" applyNumberFormat="1" applyFont="1" applyBorder="1"/>
    <xf numFmtId="4" fontId="9" fillId="0" borderId="1" xfId="0" applyNumberFormat="1" applyFont="1" applyBorder="1"/>
    <xf numFmtId="14" fontId="9" fillId="0" borderId="4" xfId="0" applyNumberFormat="1" applyFont="1" applyBorder="1"/>
    <xf numFmtId="14" fontId="9" fillId="0" borderId="2" xfId="0" applyNumberFormat="1" applyFont="1" applyBorder="1"/>
    <xf numFmtId="4" fontId="8" fillId="0" borderId="13" xfId="0" applyNumberFormat="1" applyFont="1" applyBorder="1"/>
    <xf numFmtId="4" fontId="8" fillId="0" borderId="15" xfId="0" applyNumberFormat="1" applyFont="1" applyBorder="1"/>
    <xf numFmtId="4" fontId="8" fillId="0" borderId="12" xfId="0" applyNumberFormat="1" applyFont="1" applyBorder="1"/>
    <xf numFmtId="4" fontId="9" fillId="0" borderId="19" xfId="0" applyNumberFormat="1" applyFont="1" applyBorder="1"/>
    <xf numFmtId="4" fontId="9" fillId="0" borderId="13" xfId="0" applyNumberFormat="1" applyFont="1" applyBorder="1"/>
    <xf numFmtId="4" fontId="9" fillId="0" borderId="12" xfId="0" applyNumberFormat="1" applyFont="1" applyBorder="1"/>
    <xf numFmtId="0" fontId="9" fillId="0" borderId="13" xfId="0" applyFont="1" applyBorder="1"/>
    <xf numFmtId="14" fontId="9" fillId="0" borderId="15" xfId="0" applyNumberFormat="1" applyFont="1" applyBorder="1"/>
    <xf numFmtId="14" fontId="9" fillId="0" borderId="13" xfId="0" applyNumberFormat="1" applyFont="1" applyBorder="1"/>
    <xf numFmtId="0" fontId="9" fillId="0" borderId="13" xfId="0" applyFont="1" applyBorder="1" applyAlignment="1">
      <alignment horizontal="left" vertical="center"/>
    </xf>
    <xf numFmtId="4" fontId="8" fillId="0" borderId="13" xfId="0" applyNumberFormat="1" applyFont="1" applyBorder="1" applyAlignment="1">
      <alignment vertical="center"/>
    </xf>
    <xf numFmtId="4" fontId="8" fillId="0" borderId="15" xfId="0" applyNumberFormat="1" applyFont="1" applyBorder="1" applyAlignment="1">
      <alignment vertical="center"/>
    </xf>
    <xf numFmtId="4" fontId="8" fillId="0" borderId="12" xfId="0" applyNumberFormat="1" applyFont="1" applyBorder="1" applyAlignment="1">
      <alignment vertical="center"/>
    </xf>
    <xf numFmtId="4" fontId="9" fillId="0" borderId="19" xfId="0" applyNumberFormat="1" applyFont="1" applyBorder="1" applyAlignment="1">
      <alignment vertical="center"/>
    </xf>
    <xf numFmtId="4" fontId="9" fillId="0" borderId="13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4" fontId="7" fillId="2" borderId="19" xfId="0" applyNumberFormat="1" applyFont="1" applyFill="1" applyBorder="1"/>
    <xf numFmtId="4" fontId="8" fillId="2" borderId="19" xfId="0" applyNumberFormat="1" applyFont="1" applyFill="1" applyBorder="1"/>
    <xf numFmtId="4" fontId="8" fillId="2" borderId="13" xfId="0" applyNumberFormat="1" applyFont="1" applyFill="1" applyBorder="1"/>
    <xf numFmtId="4" fontId="8" fillId="2" borderId="15" xfId="0" applyNumberFormat="1" applyFont="1" applyFill="1" applyBorder="1"/>
    <xf numFmtId="4" fontId="8" fillId="2" borderId="12" xfId="0" applyNumberFormat="1" applyFont="1" applyFill="1" applyBorder="1"/>
    <xf numFmtId="4" fontId="8" fillId="2" borderId="17" xfId="0" applyNumberFormat="1" applyFont="1" applyFill="1" applyBorder="1"/>
    <xf numFmtId="0" fontId="5" fillId="2" borderId="0" xfId="0" applyFont="1" applyFill="1"/>
    <xf numFmtId="0" fontId="9" fillId="0" borderId="0" xfId="0" applyFont="1"/>
    <xf numFmtId="4" fontId="9" fillId="0" borderId="12" xfId="0" applyNumberFormat="1" applyFont="1" applyBorder="1" applyAlignment="1">
      <alignment vertical="center"/>
    </xf>
    <xf numFmtId="0" fontId="9" fillId="0" borderId="26" xfId="0" applyFont="1" applyBorder="1" applyAlignment="1">
      <alignment horizontal="left" vertical="center"/>
    </xf>
    <xf numFmtId="14" fontId="14" fillId="0" borderId="0" xfId="0" applyNumberFormat="1" applyFont="1"/>
    <xf numFmtId="4" fontId="17" fillId="0" borderId="0" xfId="0" applyNumberFormat="1" applyFont="1"/>
    <xf numFmtId="0" fontId="2" fillId="9" borderId="13" xfId="0" applyFont="1" applyFill="1" applyBorder="1" applyAlignment="1">
      <alignment horizontal="left" vertical="center" wrapText="1"/>
    </xf>
    <xf numFmtId="1" fontId="2" fillId="9" borderId="13" xfId="0" applyNumberFormat="1" applyFont="1" applyFill="1" applyBorder="1" applyAlignment="1">
      <alignment horizontal="left" vertical="center" wrapText="1"/>
    </xf>
    <xf numFmtId="0" fontId="2" fillId="10" borderId="13" xfId="0" applyFont="1" applyFill="1" applyBorder="1" applyAlignment="1">
      <alignment horizontal="left" vertical="center" wrapText="1"/>
    </xf>
    <xf numFmtId="0" fontId="2" fillId="8" borderId="13" xfId="0" applyFont="1" applyFill="1" applyBorder="1" applyAlignment="1">
      <alignment horizontal="center" vertical="center" wrapText="1"/>
    </xf>
    <xf numFmtId="4" fontId="2" fillId="8" borderId="13" xfId="0" applyNumberFormat="1" applyFont="1" applyFill="1" applyBorder="1" applyAlignment="1">
      <alignment horizontal="center" vertical="center" wrapText="1"/>
    </xf>
    <xf numFmtId="14" fontId="2" fillId="8" borderId="13" xfId="0" applyNumberFormat="1" applyFont="1" applyFill="1" applyBorder="1" applyAlignment="1">
      <alignment horizontal="center" vertical="center" wrapText="1"/>
    </xf>
    <xf numFmtId="1" fontId="2" fillId="8" borderId="13" xfId="0" applyNumberFormat="1" applyFont="1" applyFill="1" applyBorder="1" applyAlignment="1">
      <alignment horizontal="center" vertical="center" wrapText="1"/>
    </xf>
    <xf numFmtId="14" fontId="20" fillId="11" borderId="41" xfId="0" applyNumberFormat="1" applyFont="1" applyFill="1" applyBorder="1" applyAlignment="1">
      <alignment horizontal="center" vertical="center" wrapText="1"/>
    </xf>
    <xf numFmtId="0" fontId="20" fillId="11" borderId="41" xfId="0" applyFont="1" applyFill="1" applyBorder="1" applyAlignment="1">
      <alignment horizontal="center" vertical="center" wrapText="1"/>
    </xf>
    <xf numFmtId="0" fontId="21" fillId="11" borderId="4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0" fontId="20" fillId="12" borderId="13" xfId="0" applyFont="1" applyFill="1" applyBorder="1" applyAlignment="1">
      <alignment horizontal="left" vertical="center"/>
    </xf>
    <xf numFmtId="4" fontId="22" fillId="12" borderId="13" xfId="0" applyNumberFormat="1" applyFont="1" applyFill="1" applyBorder="1" applyAlignment="1">
      <alignment horizontal="right" vertical="center"/>
    </xf>
    <xf numFmtId="14" fontId="2" fillId="4" borderId="13" xfId="0" applyNumberFormat="1" applyFont="1" applyFill="1" applyBorder="1" applyAlignment="1">
      <alignment horizontal="left"/>
    </xf>
    <xf numFmtId="14" fontId="20" fillId="0" borderId="13" xfId="0" applyNumberFormat="1" applyFont="1" applyBorder="1" applyAlignment="1">
      <alignment horizontal="left"/>
    </xf>
    <xf numFmtId="0" fontId="20" fillId="0" borderId="13" xfId="0" applyFont="1" applyBorder="1" applyAlignment="1">
      <alignment horizontal="left"/>
    </xf>
    <xf numFmtId="4" fontId="21" fillId="0" borderId="13" xfId="0" applyNumberFormat="1" applyFont="1" applyBorder="1" applyAlignment="1">
      <alignment horizontal="right"/>
    </xf>
    <xf numFmtId="4" fontId="2" fillId="0" borderId="13" xfId="0" applyNumberFormat="1" applyFont="1" applyBorder="1"/>
    <xf numFmtId="14" fontId="20" fillId="0" borderId="13" xfId="0" applyNumberFormat="1" applyFont="1" applyBorder="1" applyAlignment="1">
      <alignment horizontal="right"/>
    </xf>
    <xf numFmtId="14" fontId="2" fillId="0" borderId="13" xfId="0" applyNumberFormat="1" applyFont="1" applyBorder="1" applyAlignment="1">
      <alignment horizontal="right"/>
    </xf>
    <xf numFmtId="4" fontId="0" fillId="0" borderId="0" xfId="0" applyNumberFormat="1"/>
    <xf numFmtId="0" fontId="16" fillId="0" borderId="0" xfId="0" applyFont="1"/>
    <xf numFmtId="0" fontId="9" fillId="5" borderId="9" xfId="0" applyFont="1" applyFill="1" applyBorder="1" applyAlignment="1">
      <alignment horizontal="centerContinuous" vertical="center" wrapText="1"/>
    </xf>
    <xf numFmtId="0" fontId="9" fillId="5" borderId="5" xfId="0" applyFont="1" applyFill="1" applyBorder="1" applyAlignment="1">
      <alignment horizontal="centerContinuous" vertical="center" wrapText="1"/>
    </xf>
    <xf numFmtId="0" fontId="9" fillId="5" borderId="10" xfId="0" applyFont="1" applyFill="1" applyBorder="1" applyAlignment="1">
      <alignment horizontal="centerContinuous" vertical="center" wrapText="1"/>
    </xf>
    <xf numFmtId="0" fontId="12" fillId="0" borderId="0" xfId="0" applyFont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4" fontId="9" fillId="5" borderId="16" xfId="0" applyNumberFormat="1" applyFont="1" applyFill="1" applyBorder="1" applyAlignment="1">
      <alignment horizontal="centerContinuous" vertical="center" wrapText="1"/>
    </xf>
    <xf numFmtId="4" fontId="9" fillId="5" borderId="19" xfId="0" applyNumberFormat="1" applyFont="1" applyFill="1" applyBorder="1" applyAlignment="1">
      <alignment horizontal="centerContinuous" vertical="center" wrapText="1"/>
    </xf>
    <xf numFmtId="4" fontId="2" fillId="0" borderId="0" xfId="0" applyNumberFormat="1" applyFont="1" applyAlignment="1">
      <alignment horizontal="center" vertical="center" wrapText="1"/>
    </xf>
    <xf numFmtId="4" fontId="9" fillId="5" borderId="30" xfId="0" applyNumberFormat="1" applyFont="1" applyFill="1" applyBorder="1" applyAlignment="1">
      <alignment horizontal="center" wrapText="1"/>
    </xf>
    <xf numFmtId="4" fontId="9" fillId="5" borderId="27" xfId="0" applyNumberFormat="1" applyFont="1" applyFill="1" applyBorder="1" applyAlignment="1">
      <alignment horizontal="center" wrapText="1"/>
    </xf>
    <xf numFmtId="4" fontId="9" fillId="0" borderId="4" xfId="0" applyNumberFormat="1" applyFont="1" applyBorder="1"/>
    <xf numFmtId="4" fontId="9" fillId="0" borderId="15" xfId="0" applyNumberFormat="1" applyFont="1" applyBorder="1"/>
    <xf numFmtId="4" fontId="9" fillId="0" borderId="15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4" fontId="8" fillId="2" borderId="26" xfId="0" applyNumberFormat="1" applyFont="1" applyFill="1" applyBorder="1"/>
    <xf numFmtId="4" fontId="11" fillId="3" borderId="6" xfId="0" applyNumberFormat="1" applyFont="1" applyFill="1" applyBorder="1" applyAlignment="1">
      <alignment horizontal="centerContinuous" vertical="center" wrapText="1"/>
    </xf>
    <xf numFmtId="4" fontId="15" fillId="0" borderId="16" xfId="0" applyNumberFormat="1" applyFont="1" applyBorder="1" applyAlignment="1">
      <alignment horizontal="centerContinuous" vertical="center" wrapText="1"/>
    </xf>
    <xf numFmtId="4" fontId="8" fillId="0" borderId="8" xfId="0" applyNumberFormat="1" applyFont="1" applyBorder="1"/>
    <xf numFmtId="4" fontId="8" fillId="0" borderId="18" xfId="0" applyNumberFormat="1" applyFont="1" applyBorder="1"/>
    <xf numFmtId="4" fontId="8" fillId="0" borderId="18" xfId="0" applyNumberFormat="1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4" fontId="8" fillId="3" borderId="28" xfId="0" applyNumberFormat="1" applyFont="1" applyFill="1" applyBorder="1" applyAlignment="1">
      <alignment horizontal="center" vertical="center" wrapText="1"/>
    </xf>
    <xf numFmtId="4" fontId="8" fillId="3" borderId="36" xfId="0" applyNumberFormat="1" applyFont="1" applyFill="1" applyBorder="1" applyAlignment="1">
      <alignment horizontal="center" vertical="center" wrapText="1"/>
    </xf>
    <xf numFmtId="4" fontId="8" fillId="3" borderId="29" xfId="0" applyNumberFormat="1" applyFont="1" applyFill="1" applyBorder="1" applyAlignment="1">
      <alignment horizontal="center" vertical="center" wrapText="1"/>
    </xf>
    <xf numFmtId="4" fontId="8" fillId="3" borderId="37" xfId="0" applyNumberFormat="1" applyFont="1" applyFill="1" applyBorder="1" applyAlignment="1">
      <alignment horizontal="center" vertical="center" wrapText="1"/>
    </xf>
    <xf numFmtId="4" fontId="8" fillId="3" borderId="27" xfId="0" applyNumberFormat="1" applyFont="1" applyFill="1" applyBorder="1" applyAlignment="1">
      <alignment horizontal="center" vertical="center" wrapText="1"/>
    </xf>
    <xf numFmtId="4" fontId="8" fillId="3" borderId="14" xfId="0" applyNumberFormat="1" applyFont="1" applyFill="1" applyBorder="1" applyAlignment="1">
      <alignment horizontal="center" vertical="center" wrapText="1"/>
    </xf>
    <xf numFmtId="4" fontId="9" fillId="5" borderId="27" xfId="0" applyNumberFormat="1" applyFont="1" applyFill="1" applyBorder="1" applyAlignment="1">
      <alignment horizontal="center" vertical="center" wrapText="1"/>
    </xf>
    <xf numFmtId="4" fontId="9" fillId="5" borderId="14" xfId="0" applyNumberFormat="1" applyFont="1" applyFill="1" applyBorder="1" applyAlignment="1">
      <alignment horizontal="center" vertical="center" wrapText="1"/>
    </xf>
    <xf numFmtId="4" fontId="9" fillId="5" borderId="28" xfId="0" applyNumberFormat="1" applyFont="1" applyFill="1" applyBorder="1" applyAlignment="1">
      <alignment horizontal="center" vertical="center" wrapText="1"/>
    </xf>
    <xf numFmtId="4" fontId="9" fillId="5" borderId="36" xfId="0" applyNumberFormat="1" applyFont="1" applyFill="1" applyBorder="1" applyAlignment="1">
      <alignment horizontal="center" vertical="center" wrapText="1"/>
    </xf>
    <xf numFmtId="4" fontId="9" fillId="4" borderId="17" xfId="0" applyNumberFormat="1" applyFont="1" applyFill="1" applyBorder="1" applyAlignment="1">
      <alignment horizontal="center" wrapText="1"/>
    </xf>
    <xf numFmtId="4" fontId="9" fillId="4" borderId="19" xfId="0" applyNumberFormat="1" applyFont="1" applyFill="1" applyBorder="1" applyAlignment="1">
      <alignment horizontal="center" wrapText="1"/>
    </xf>
    <xf numFmtId="4" fontId="9" fillId="4" borderId="13" xfId="0" applyNumberFormat="1" applyFont="1" applyFill="1" applyBorder="1" applyAlignment="1">
      <alignment horizontal="center" vertical="center" wrapText="1"/>
    </xf>
    <xf numFmtId="4" fontId="9" fillId="4" borderId="27" xfId="0" applyNumberFormat="1" applyFont="1" applyFill="1" applyBorder="1" applyAlignment="1">
      <alignment horizontal="center" vertical="center" wrapText="1"/>
    </xf>
    <xf numFmtId="4" fontId="8" fillId="4" borderId="15" xfId="0" applyNumberFormat="1" applyFont="1" applyFill="1" applyBorder="1" applyAlignment="1">
      <alignment horizontal="center" vertical="center" wrapText="1"/>
    </xf>
    <xf numFmtId="4" fontId="8" fillId="4" borderId="28" xfId="0" applyNumberFormat="1" applyFont="1" applyFill="1" applyBorder="1" applyAlignment="1">
      <alignment horizontal="center" vertical="center" wrapText="1"/>
    </xf>
    <xf numFmtId="4" fontId="2" fillId="0" borderId="27" xfId="0" applyNumberFormat="1" applyFont="1" applyBorder="1" applyAlignment="1">
      <alignment horizontal="center" vertical="center" wrapText="1"/>
    </xf>
    <xf numFmtId="4" fontId="2" fillId="0" borderId="33" xfId="0" applyNumberFormat="1" applyFont="1" applyBorder="1" applyAlignment="1">
      <alignment horizontal="center" vertical="center" wrapText="1"/>
    </xf>
    <xf numFmtId="4" fontId="4" fillId="0" borderId="27" xfId="0" applyNumberFormat="1" applyFont="1" applyBorder="1" applyAlignment="1">
      <alignment horizontal="center" vertical="center" wrapText="1"/>
    </xf>
    <xf numFmtId="4" fontId="4" fillId="0" borderId="33" xfId="0" applyNumberFormat="1" applyFont="1" applyBorder="1" applyAlignment="1">
      <alignment horizontal="center" vertical="center" wrapText="1"/>
    </xf>
    <xf numFmtId="14" fontId="2" fillId="0" borderId="28" xfId="0" applyNumberFormat="1" applyFont="1" applyBorder="1" applyAlignment="1">
      <alignment horizontal="center" vertical="center" wrapText="1"/>
    </xf>
    <xf numFmtId="14" fontId="2" fillId="0" borderId="39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" fontId="2" fillId="0" borderId="30" xfId="0" applyNumberFormat="1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14" fontId="2" fillId="0" borderId="36" xfId="0" applyNumberFormat="1" applyFont="1" applyBorder="1" applyAlignment="1">
      <alignment horizontal="center" vertical="center" wrapText="1"/>
    </xf>
    <xf numFmtId="4" fontId="2" fillId="0" borderId="38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6C8C3-9DA7-40BA-9D6A-6701154BEA8A}">
  <dimension ref="A1:AL70"/>
  <sheetViews>
    <sheetView showGridLines="0" tabSelected="1" zoomScale="80" zoomScaleNormal="80" workbookViewId="0">
      <pane xSplit="6" ySplit="6" topLeftCell="G7" activePane="bottomRight" state="frozen"/>
      <selection pane="topRight" activeCell="I1" sqref="I1"/>
      <selection pane="bottomLeft" activeCell="A7" sqref="A7"/>
      <selection pane="bottomRight" activeCell="F68" sqref="F68"/>
    </sheetView>
  </sheetViews>
  <sheetFormatPr defaultRowHeight="15" x14ac:dyDescent="0.25"/>
  <cols>
    <col min="1" max="1" width="4.140625" style="1" customWidth="1"/>
    <col min="2" max="2" width="9.28515625" style="1" customWidth="1"/>
    <col min="3" max="3" width="11.5703125" style="1" customWidth="1"/>
    <col min="4" max="4" width="12.85546875" style="1" customWidth="1"/>
    <col min="5" max="5" width="6" style="1" customWidth="1"/>
    <col min="6" max="6" width="88.7109375" style="1" customWidth="1"/>
    <col min="7" max="7" width="9.85546875" style="8" customWidth="1"/>
    <col min="8" max="8" width="11" style="8" customWidth="1"/>
    <col min="9" max="9" width="10.85546875" style="8" customWidth="1"/>
    <col min="10" max="10" width="9.85546875" style="8" customWidth="1"/>
    <col min="11" max="12" width="10.85546875" style="8" customWidth="1"/>
    <col min="13" max="13" width="9.85546875" style="8" customWidth="1"/>
    <col min="14" max="14" width="9.7109375" style="9" customWidth="1"/>
    <col min="15" max="15" width="7" style="9" customWidth="1"/>
    <col min="16" max="16" width="6.85546875" style="9" customWidth="1"/>
    <col min="17" max="17" width="5.5703125" style="9" customWidth="1"/>
    <col min="18" max="18" width="12.42578125" style="9" customWidth="1"/>
    <col min="19" max="19" width="12.42578125" style="8" customWidth="1"/>
    <col min="20" max="20" width="15" style="78" customWidth="1"/>
    <col min="21" max="21" width="12.28515625" style="78" customWidth="1"/>
    <col min="22" max="22" width="10" style="78" customWidth="1"/>
    <col min="23" max="23" width="12.28515625" style="78" customWidth="1"/>
    <col min="24" max="24" width="13.5703125" style="78" customWidth="1"/>
    <col min="25" max="25" width="15" style="78" customWidth="1"/>
    <col min="26" max="26" width="8.42578125" style="104" customWidth="1"/>
    <col min="27" max="29" width="19.42578125" style="17" customWidth="1"/>
    <col min="30" max="30" width="30.28515625" style="17" customWidth="1"/>
    <col min="31" max="31" width="12.7109375" style="81" customWidth="1"/>
    <col min="32" max="32" width="1.85546875" style="17" customWidth="1"/>
    <col min="33" max="33" width="19.42578125" style="17" customWidth="1"/>
    <col min="34" max="34" width="12.42578125" style="17" bestFit="1" customWidth="1"/>
    <col min="35" max="35" width="15.28515625" style="82" customWidth="1"/>
    <col min="36" max="36" width="30.140625" style="17" customWidth="1"/>
    <col min="37" max="37" width="14.7109375" style="17" customWidth="1"/>
    <col min="38" max="38" width="9.140625" style="6" customWidth="1"/>
    <col min="39" max="16384" width="9.140625" style="6"/>
  </cols>
  <sheetData>
    <row r="1" spans="1:38" x14ac:dyDescent="0.25">
      <c r="G1" s="3">
        <v>46120</v>
      </c>
      <c r="H1" s="1"/>
      <c r="I1" s="1"/>
      <c r="J1" s="1"/>
      <c r="K1" s="1"/>
      <c r="L1" s="1"/>
      <c r="M1" s="1"/>
      <c r="N1" s="4">
        <v>46211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 t="s">
        <v>225</v>
      </c>
      <c r="AB1" s="1"/>
      <c r="AC1" s="1"/>
      <c r="AD1" s="1"/>
      <c r="AE1" s="1"/>
      <c r="AF1" s="1"/>
      <c r="AG1" s="1" t="s">
        <v>225</v>
      </c>
      <c r="AH1" s="1"/>
      <c r="AI1" s="5"/>
      <c r="AJ1" s="1"/>
      <c r="AK1" s="1"/>
      <c r="AL1" s="2"/>
    </row>
    <row r="2" spans="1:38" ht="51" customHeight="1" thickBot="1" x14ac:dyDescent="0.3">
      <c r="A2" s="7" t="s">
        <v>0</v>
      </c>
      <c r="G2" s="8" t="s">
        <v>1</v>
      </c>
      <c r="N2" s="8" t="s">
        <v>1</v>
      </c>
      <c r="AA2" s="10" t="s">
        <v>2</v>
      </c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58.5" customHeight="1" x14ac:dyDescent="0.25">
      <c r="A3" s="131" t="s">
        <v>3</v>
      </c>
      <c r="B3" s="134" t="s">
        <v>4</v>
      </c>
      <c r="C3" s="134" t="s">
        <v>5</v>
      </c>
      <c r="D3" s="137" t="s">
        <v>6</v>
      </c>
      <c r="E3" s="134" t="s">
        <v>7</v>
      </c>
      <c r="F3" s="128" t="s">
        <v>8</v>
      </c>
      <c r="G3" s="123" t="s">
        <v>9</v>
      </c>
      <c r="H3" s="11"/>
      <c r="I3" s="11"/>
      <c r="J3" s="11"/>
      <c r="K3" s="11"/>
      <c r="L3" s="11"/>
      <c r="M3" s="12"/>
      <c r="N3" s="13" t="s">
        <v>10</v>
      </c>
      <c r="O3" s="13"/>
      <c r="P3" s="13"/>
      <c r="Q3" s="13"/>
      <c r="R3" s="13"/>
      <c r="S3" s="13"/>
      <c r="T3" s="105" t="s">
        <v>11</v>
      </c>
      <c r="U3" s="106"/>
      <c r="V3" s="106"/>
      <c r="W3" s="106"/>
      <c r="X3" s="106"/>
      <c r="Y3" s="107"/>
      <c r="Z3" s="108"/>
      <c r="AA3" s="14" t="s">
        <v>12</v>
      </c>
      <c r="AB3" s="15"/>
      <c r="AC3" s="15"/>
      <c r="AD3" s="15"/>
      <c r="AE3" s="16"/>
      <c r="AG3" s="18" t="s">
        <v>13</v>
      </c>
      <c r="AH3" s="19"/>
      <c r="AI3" s="19"/>
      <c r="AJ3" s="19"/>
      <c r="AK3" s="20"/>
    </row>
    <row r="4" spans="1:38" ht="35.25" customHeight="1" x14ac:dyDescent="0.25">
      <c r="A4" s="132"/>
      <c r="B4" s="135"/>
      <c r="C4" s="135"/>
      <c r="D4" s="138"/>
      <c r="E4" s="135"/>
      <c r="F4" s="129"/>
      <c r="G4" s="124" t="s">
        <v>14</v>
      </c>
      <c r="H4" s="21"/>
      <c r="I4" s="21"/>
      <c r="J4" s="21"/>
      <c r="K4" s="21"/>
      <c r="L4" s="21"/>
      <c r="M4" s="22"/>
      <c r="N4" s="25" t="s">
        <v>15</v>
      </c>
      <c r="O4" s="23"/>
      <c r="P4" s="23"/>
      <c r="Q4" s="23"/>
      <c r="R4" s="23"/>
      <c r="S4" s="24"/>
      <c r="T4" s="109"/>
      <c r="U4" s="110"/>
      <c r="V4" s="110"/>
      <c r="W4" s="110"/>
      <c r="X4" s="110"/>
      <c r="Y4" s="111"/>
      <c r="Z4" s="112"/>
      <c r="AA4" s="26" t="s">
        <v>226</v>
      </c>
      <c r="AB4" s="27"/>
      <c r="AC4" s="27"/>
      <c r="AD4" s="27"/>
      <c r="AE4" s="28"/>
      <c r="AG4" s="29" t="s">
        <v>16</v>
      </c>
      <c r="AH4" s="30"/>
      <c r="AI4" s="21"/>
      <c r="AJ4" s="30"/>
      <c r="AK4" s="31"/>
    </row>
    <row r="5" spans="1:38" s="36" customFormat="1" ht="27" customHeight="1" x14ac:dyDescent="0.25">
      <c r="A5" s="132"/>
      <c r="B5" s="135"/>
      <c r="C5" s="135"/>
      <c r="D5" s="138"/>
      <c r="E5" s="135"/>
      <c r="F5" s="129"/>
      <c r="G5" s="34" t="s">
        <v>17</v>
      </c>
      <c r="H5" s="32"/>
      <c r="I5" s="144"/>
      <c r="J5" s="144"/>
      <c r="K5" s="144" t="s">
        <v>22</v>
      </c>
      <c r="L5" s="140" t="s">
        <v>21</v>
      </c>
      <c r="M5" s="142" t="s">
        <v>23</v>
      </c>
      <c r="N5" s="150" t="s">
        <v>17</v>
      </c>
      <c r="O5" s="151"/>
      <c r="P5" s="152" t="s">
        <v>18</v>
      </c>
      <c r="Q5" s="152" t="s">
        <v>19</v>
      </c>
      <c r="R5" s="152" t="s">
        <v>24</v>
      </c>
      <c r="S5" s="154" t="s">
        <v>21</v>
      </c>
      <c r="T5" s="113" t="s">
        <v>17</v>
      </c>
      <c r="U5" s="114"/>
      <c r="V5" s="146" t="s">
        <v>18</v>
      </c>
      <c r="W5" s="146" t="s">
        <v>19</v>
      </c>
      <c r="X5" s="146" t="s">
        <v>20</v>
      </c>
      <c r="Y5" s="148" t="s">
        <v>21</v>
      </c>
      <c r="Z5" s="115"/>
      <c r="AA5" s="162" t="s">
        <v>25</v>
      </c>
      <c r="AB5" s="164" t="s">
        <v>26</v>
      </c>
      <c r="AC5" s="165" t="s">
        <v>21</v>
      </c>
      <c r="AD5" s="156" t="s">
        <v>27</v>
      </c>
      <c r="AE5" s="160" t="s">
        <v>28</v>
      </c>
      <c r="AF5" s="35"/>
      <c r="AG5" s="163" t="s">
        <v>25</v>
      </c>
      <c r="AH5" s="156" t="s">
        <v>26</v>
      </c>
      <c r="AI5" s="158" t="s">
        <v>29</v>
      </c>
      <c r="AJ5" s="156" t="s">
        <v>27</v>
      </c>
      <c r="AK5" s="160" t="s">
        <v>30</v>
      </c>
    </row>
    <row r="6" spans="1:38" s="36" customFormat="1" ht="15.75" thickBot="1" x14ac:dyDescent="0.3">
      <c r="A6" s="133"/>
      <c r="B6" s="136"/>
      <c r="C6" s="136"/>
      <c r="D6" s="139"/>
      <c r="E6" s="136"/>
      <c r="F6" s="130"/>
      <c r="G6" s="37" t="s">
        <v>31</v>
      </c>
      <c r="H6" s="33" t="s">
        <v>32</v>
      </c>
      <c r="I6" s="145"/>
      <c r="J6" s="145"/>
      <c r="K6" s="145"/>
      <c r="L6" s="141"/>
      <c r="M6" s="143"/>
      <c r="N6" s="38" t="s">
        <v>31</v>
      </c>
      <c r="O6" s="39" t="s">
        <v>32</v>
      </c>
      <c r="P6" s="153"/>
      <c r="Q6" s="153"/>
      <c r="R6" s="153"/>
      <c r="S6" s="155"/>
      <c r="T6" s="116" t="s">
        <v>31</v>
      </c>
      <c r="U6" s="117" t="s">
        <v>32</v>
      </c>
      <c r="V6" s="147"/>
      <c r="W6" s="147"/>
      <c r="X6" s="147"/>
      <c r="Y6" s="149"/>
      <c r="Z6" s="115"/>
      <c r="AA6" s="163"/>
      <c r="AB6" s="156"/>
      <c r="AC6" s="158"/>
      <c r="AD6" s="166"/>
      <c r="AE6" s="167"/>
      <c r="AF6" s="35"/>
      <c r="AG6" s="168"/>
      <c r="AH6" s="157"/>
      <c r="AI6" s="159"/>
      <c r="AJ6" s="157"/>
      <c r="AK6" s="161"/>
    </row>
    <row r="7" spans="1:38" x14ac:dyDescent="0.25">
      <c r="A7" s="40">
        <v>1</v>
      </c>
      <c r="B7" s="41">
        <v>1401</v>
      </c>
      <c r="C7" s="41">
        <v>62237004</v>
      </c>
      <c r="D7" s="41">
        <v>600009998</v>
      </c>
      <c r="E7" s="41">
        <v>3121</v>
      </c>
      <c r="F7" s="42" t="s">
        <v>33</v>
      </c>
      <c r="G7" s="45"/>
      <c r="H7" s="43"/>
      <c r="I7" s="43"/>
      <c r="J7" s="43"/>
      <c r="K7" s="43"/>
      <c r="L7" s="44">
        <f t="shared" ref="L7:L63" si="0">SUM(G7:K7)</f>
        <v>0</v>
      </c>
      <c r="M7" s="125"/>
      <c r="N7" s="46"/>
      <c r="O7" s="47"/>
      <c r="P7" s="47"/>
      <c r="Q7" s="47"/>
      <c r="R7" s="47"/>
      <c r="S7" s="44">
        <f t="shared" ref="S7:S63" si="1">SUM(N7:R7)</f>
        <v>0</v>
      </c>
      <c r="T7" s="48">
        <f t="shared" ref="T7:T38" si="2">+G7+N7</f>
        <v>0</v>
      </c>
      <c r="U7" s="47">
        <f t="shared" ref="U7:U38" si="3">H7+O7</f>
        <v>0</v>
      </c>
      <c r="V7" s="47">
        <f t="shared" ref="V7:V38" si="4">I7+P7</f>
        <v>0</v>
      </c>
      <c r="W7" s="47">
        <f t="shared" ref="W7:W38" si="5">J7+Q7</f>
        <v>0</v>
      </c>
      <c r="X7" s="47">
        <f t="shared" ref="X7:X38" si="6">K7+R7</f>
        <v>0</v>
      </c>
      <c r="Y7" s="118">
        <f t="shared" ref="Y7" si="7">SUM(T7:X7)</f>
        <v>0</v>
      </c>
      <c r="Z7" s="78"/>
      <c r="AA7" s="48">
        <v>1253015.03</v>
      </c>
      <c r="AB7" s="47">
        <v>298251.37</v>
      </c>
      <c r="AC7" s="43">
        <f t="shared" ref="AC7:AC63" si="8">SUM(AA7:AB7)</f>
        <v>1551266.4</v>
      </c>
      <c r="AD7" s="47" t="s">
        <v>34</v>
      </c>
      <c r="AE7" s="49">
        <v>46085</v>
      </c>
      <c r="AG7" s="48"/>
      <c r="AH7" s="47"/>
      <c r="AI7" s="43">
        <f t="shared" ref="AI7:AI63" si="9">SUM(AG7:AH7)</f>
        <v>0</v>
      </c>
      <c r="AJ7" s="50"/>
      <c r="AK7" s="49"/>
    </row>
    <row r="8" spans="1:38" x14ac:dyDescent="0.25">
      <c r="A8" s="40">
        <v>2</v>
      </c>
      <c r="B8" s="41">
        <v>1402</v>
      </c>
      <c r="C8" s="41">
        <v>828840</v>
      </c>
      <c r="D8" s="41">
        <v>600010007</v>
      </c>
      <c r="E8" s="41">
        <v>3121</v>
      </c>
      <c r="F8" s="42" t="s">
        <v>35</v>
      </c>
      <c r="G8" s="53"/>
      <c r="H8" s="51"/>
      <c r="I8" s="51"/>
      <c r="J8" s="51"/>
      <c r="K8" s="51"/>
      <c r="L8" s="52">
        <f t="shared" si="0"/>
        <v>0</v>
      </c>
      <c r="M8" s="126"/>
      <c r="N8" s="54"/>
      <c r="O8" s="55"/>
      <c r="P8" s="55"/>
      <c r="Q8" s="55"/>
      <c r="R8" s="55"/>
      <c r="S8" s="52">
        <f t="shared" si="1"/>
        <v>0</v>
      </c>
      <c r="T8" s="56">
        <f t="shared" si="2"/>
        <v>0</v>
      </c>
      <c r="U8" s="55">
        <f t="shared" si="3"/>
        <v>0</v>
      </c>
      <c r="V8" s="55">
        <f t="shared" si="4"/>
        <v>0</v>
      </c>
      <c r="W8" s="55">
        <f t="shared" si="5"/>
        <v>0</v>
      </c>
      <c r="X8" s="55">
        <f t="shared" si="6"/>
        <v>0</v>
      </c>
      <c r="Y8" s="119">
        <f t="shared" ref="Y8:Y63" si="10">SUM(T8:X8)</f>
        <v>0</v>
      </c>
      <c r="Z8" s="78"/>
      <c r="AA8" s="56">
        <v>704899.22</v>
      </c>
      <c r="AB8" s="55">
        <v>167785.04</v>
      </c>
      <c r="AC8" s="55">
        <f t="shared" si="8"/>
        <v>872684.26</v>
      </c>
      <c r="AD8" s="57" t="s">
        <v>36</v>
      </c>
      <c r="AE8" s="58">
        <v>46139</v>
      </c>
      <c r="AG8" s="56"/>
      <c r="AH8" s="55"/>
      <c r="AI8" s="51">
        <f t="shared" si="9"/>
        <v>0</v>
      </c>
      <c r="AJ8" s="59"/>
      <c r="AK8" s="58"/>
    </row>
    <row r="9" spans="1:38" x14ac:dyDescent="0.25">
      <c r="A9" s="40">
        <v>3</v>
      </c>
      <c r="B9" s="41">
        <v>1403</v>
      </c>
      <c r="C9" s="41">
        <v>60252758</v>
      </c>
      <c r="D9" s="41">
        <v>600010449</v>
      </c>
      <c r="E9" s="41">
        <v>3121</v>
      </c>
      <c r="F9" s="42" t="s">
        <v>37</v>
      </c>
      <c r="G9" s="53"/>
      <c r="H9" s="51"/>
      <c r="I9" s="51"/>
      <c r="J9" s="51"/>
      <c r="K9" s="51"/>
      <c r="L9" s="52">
        <f t="shared" si="0"/>
        <v>0</v>
      </c>
      <c r="M9" s="126"/>
      <c r="N9" s="54"/>
      <c r="O9" s="55"/>
      <c r="P9" s="55"/>
      <c r="Q9" s="55"/>
      <c r="R9" s="55"/>
      <c r="S9" s="52">
        <f t="shared" si="1"/>
        <v>0</v>
      </c>
      <c r="T9" s="56">
        <f t="shared" si="2"/>
        <v>0</v>
      </c>
      <c r="U9" s="55">
        <f t="shared" si="3"/>
        <v>0</v>
      </c>
      <c r="V9" s="55">
        <f t="shared" si="4"/>
        <v>0</v>
      </c>
      <c r="W9" s="55">
        <f t="shared" si="5"/>
        <v>0</v>
      </c>
      <c r="X9" s="55">
        <f t="shared" si="6"/>
        <v>0</v>
      </c>
      <c r="Y9" s="119">
        <f t="shared" si="10"/>
        <v>0</v>
      </c>
      <c r="Z9" s="78"/>
      <c r="AA9" s="56"/>
      <c r="AB9" s="55"/>
      <c r="AC9" s="55">
        <f t="shared" si="8"/>
        <v>0</v>
      </c>
      <c r="AD9" s="57"/>
      <c r="AE9" s="58"/>
      <c r="AG9" s="56"/>
      <c r="AH9" s="55"/>
      <c r="AI9" s="51">
        <f t="shared" si="9"/>
        <v>0</v>
      </c>
      <c r="AJ9" s="59"/>
      <c r="AK9" s="58"/>
    </row>
    <row r="10" spans="1:38" x14ac:dyDescent="0.25">
      <c r="A10" s="40">
        <v>4</v>
      </c>
      <c r="B10" s="41">
        <v>1404</v>
      </c>
      <c r="C10" s="41">
        <v>60252570</v>
      </c>
      <c r="D10" s="41">
        <v>600010414</v>
      </c>
      <c r="E10" s="41">
        <v>3121</v>
      </c>
      <c r="F10" s="42" t="s">
        <v>38</v>
      </c>
      <c r="G10" s="53"/>
      <c r="H10" s="51"/>
      <c r="I10" s="51"/>
      <c r="J10" s="51"/>
      <c r="K10" s="51"/>
      <c r="L10" s="52">
        <f t="shared" si="0"/>
        <v>0</v>
      </c>
      <c r="M10" s="126"/>
      <c r="N10" s="54"/>
      <c r="O10" s="55"/>
      <c r="P10" s="55"/>
      <c r="Q10" s="55"/>
      <c r="R10" s="55"/>
      <c r="S10" s="52">
        <f t="shared" si="1"/>
        <v>0</v>
      </c>
      <c r="T10" s="56">
        <f t="shared" si="2"/>
        <v>0</v>
      </c>
      <c r="U10" s="55">
        <f t="shared" si="3"/>
        <v>0</v>
      </c>
      <c r="V10" s="55">
        <f t="shared" si="4"/>
        <v>0</v>
      </c>
      <c r="W10" s="55">
        <f t="shared" si="5"/>
        <v>0</v>
      </c>
      <c r="X10" s="55">
        <f t="shared" si="6"/>
        <v>0</v>
      </c>
      <c r="Y10" s="119">
        <f t="shared" si="10"/>
        <v>0</v>
      </c>
      <c r="Z10" s="78"/>
      <c r="AA10" s="56"/>
      <c r="AB10" s="55"/>
      <c r="AC10" s="55">
        <f t="shared" si="8"/>
        <v>0</v>
      </c>
      <c r="AD10" s="57"/>
      <c r="AE10" s="58"/>
      <c r="AG10" s="56"/>
      <c r="AH10" s="55"/>
      <c r="AI10" s="51">
        <f t="shared" si="9"/>
        <v>0</v>
      </c>
      <c r="AJ10" s="59"/>
      <c r="AK10" s="58"/>
    </row>
    <row r="11" spans="1:38" x14ac:dyDescent="0.25">
      <c r="A11" s="40">
        <v>5</v>
      </c>
      <c r="B11" s="41">
        <v>1405</v>
      </c>
      <c r="C11" s="41">
        <v>46748016</v>
      </c>
      <c r="D11" s="41">
        <v>600010554</v>
      </c>
      <c r="E11" s="41">
        <v>3121</v>
      </c>
      <c r="F11" s="42" t="s">
        <v>39</v>
      </c>
      <c r="G11" s="53"/>
      <c r="H11" s="51"/>
      <c r="I11" s="51"/>
      <c r="J11" s="51"/>
      <c r="K11" s="51"/>
      <c r="L11" s="52">
        <f t="shared" si="0"/>
        <v>0</v>
      </c>
      <c r="M11" s="126"/>
      <c r="N11" s="54"/>
      <c r="O11" s="55"/>
      <c r="P11" s="55"/>
      <c r="Q11" s="55"/>
      <c r="R11" s="55"/>
      <c r="S11" s="52">
        <f t="shared" si="1"/>
        <v>0</v>
      </c>
      <c r="T11" s="56">
        <f t="shared" si="2"/>
        <v>0</v>
      </c>
      <c r="U11" s="55">
        <f t="shared" si="3"/>
        <v>0</v>
      </c>
      <c r="V11" s="55">
        <f t="shared" si="4"/>
        <v>0</v>
      </c>
      <c r="W11" s="55">
        <f t="shared" si="5"/>
        <v>0</v>
      </c>
      <c r="X11" s="55">
        <f t="shared" si="6"/>
        <v>0</v>
      </c>
      <c r="Y11" s="119">
        <f t="shared" si="10"/>
        <v>0</v>
      </c>
      <c r="Z11" s="78"/>
      <c r="AA11" s="56">
        <v>2309189.4300000002</v>
      </c>
      <c r="AB11" s="55">
        <v>549649.36</v>
      </c>
      <c r="AC11" s="55">
        <f t="shared" si="8"/>
        <v>2858838.79</v>
      </c>
      <c r="AD11" s="57" t="s">
        <v>40</v>
      </c>
      <c r="AE11" s="58">
        <v>46085</v>
      </c>
      <c r="AG11" s="56">
        <v>13849.11</v>
      </c>
      <c r="AH11" s="55">
        <v>4198.8900000000003</v>
      </c>
      <c r="AI11" s="51">
        <f t="shared" si="9"/>
        <v>18048</v>
      </c>
      <c r="AJ11" s="59" t="s">
        <v>41</v>
      </c>
      <c r="AK11" s="58">
        <v>46113</v>
      </c>
    </row>
    <row r="12" spans="1:38" x14ac:dyDescent="0.25">
      <c r="A12" s="40">
        <v>6</v>
      </c>
      <c r="B12" s="41">
        <v>1406</v>
      </c>
      <c r="C12" s="41">
        <v>46748067</v>
      </c>
      <c r="D12" s="41">
        <v>600010511</v>
      </c>
      <c r="E12" s="41">
        <v>3121</v>
      </c>
      <c r="F12" s="42" t="s">
        <v>42</v>
      </c>
      <c r="G12" s="53"/>
      <c r="H12" s="51"/>
      <c r="I12" s="51"/>
      <c r="J12" s="51"/>
      <c r="K12" s="51"/>
      <c r="L12" s="52">
        <f t="shared" si="0"/>
        <v>0</v>
      </c>
      <c r="M12" s="126"/>
      <c r="N12" s="54"/>
      <c r="O12" s="55"/>
      <c r="P12" s="55"/>
      <c r="Q12" s="55"/>
      <c r="R12" s="55"/>
      <c r="S12" s="52">
        <f t="shared" si="1"/>
        <v>0</v>
      </c>
      <c r="T12" s="56">
        <f t="shared" si="2"/>
        <v>0</v>
      </c>
      <c r="U12" s="55">
        <f t="shared" si="3"/>
        <v>0</v>
      </c>
      <c r="V12" s="55">
        <f t="shared" si="4"/>
        <v>0</v>
      </c>
      <c r="W12" s="55">
        <f t="shared" si="5"/>
        <v>0</v>
      </c>
      <c r="X12" s="55">
        <f t="shared" si="6"/>
        <v>0</v>
      </c>
      <c r="Y12" s="119">
        <f t="shared" si="10"/>
        <v>0</v>
      </c>
      <c r="Z12" s="78"/>
      <c r="AA12" s="56"/>
      <c r="AB12" s="55"/>
      <c r="AC12" s="55">
        <f t="shared" si="8"/>
        <v>0</v>
      </c>
      <c r="AD12" s="57"/>
      <c r="AE12" s="58"/>
      <c r="AG12" s="56"/>
      <c r="AH12" s="55"/>
      <c r="AI12" s="51">
        <f t="shared" si="9"/>
        <v>0</v>
      </c>
      <c r="AJ12" s="59"/>
      <c r="AK12" s="58"/>
    </row>
    <row r="13" spans="1:38" x14ac:dyDescent="0.25">
      <c r="A13" s="40">
        <v>7</v>
      </c>
      <c r="B13" s="41">
        <v>1407</v>
      </c>
      <c r="C13" s="41">
        <v>856070</v>
      </c>
      <c r="D13" s="41">
        <v>600012654</v>
      </c>
      <c r="E13" s="41">
        <v>3121</v>
      </c>
      <c r="F13" s="42" t="s">
        <v>43</v>
      </c>
      <c r="G13" s="53"/>
      <c r="H13" s="51"/>
      <c r="I13" s="51"/>
      <c r="J13" s="51"/>
      <c r="K13" s="51"/>
      <c r="L13" s="52">
        <f t="shared" si="0"/>
        <v>0</v>
      </c>
      <c r="M13" s="126"/>
      <c r="N13" s="54"/>
      <c r="O13" s="55"/>
      <c r="P13" s="55"/>
      <c r="Q13" s="55"/>
      <c r="R13" s="55"/>
      <c r="S13" s="52">
        <f t="shared" si="1"/>
        <v>0</v>
      </c>
      <c r="T13" s="56">
        <f t="shared" si="2"/>
        <v>0</v>
      </c>
      <c r="U13" s="55">
        <f t="shared" si="3"/>
        <v>0</v>
      </c>
      <c r="V13" s="55">
        <f t="shared" si="4"/>
        <v>0</v>
      </c>
      <c r="W13" s="55">
        <f t="shared" si="5"/>
        <v>0</v>
      </c>
      <c r="X13" s="55">
        <f t="shared" si="6"/>
        <v>0</v>
      </c>
      <c r="Y13" s="119">
        <f t="shared" si="10"/>
        <v>0</v>
      </c>
      <c r="Z13" s="78"/>
      <c r="AA13" s="56">
        <v>846156.85</v>
      </c>
      <c r="AB13" s="55">
        <v>201408.14</v>
      </c>
      <c r="AC13" s="55">
        <f t="shared" si="8"/>
        <v>1047564.99</v>
      </c>
      <c r="AD13" s="57" t="s">
        <v>44</v>
      </c>
      <c r="AE13" s="58">
        <v>46149</v>
      </c>
      <c r="AG13" s="56">
        <v>6023.71</v>
      </c>
      <c r="AH13" s="55">
        <v>1826.29</v>
      </c>
      <c r="AI13" s="51">
        <f t="shared" si="9"/>
        <v>7850</v>
      </c>
      <c r="AJ13" s="59" t="s">
        <v>45</v>
      </c>
      <c r="AK13" s="58">
        <v>46135</v>
      </c>
    </row>
    <row r="14" spans="1:38" x14ac:dyDescent="0.25">
      <c r="A14" s="40">
        <v>8</v>
      </c>
      <c r="B14" s="41">
        <v>1408</v>
      </c>
      <c r="C14" s="41">
        <v>854981</v>
      </c>
      <c r="D14" s="41">
        <v>600012638</v>
      </c>
      <c r="E14" s="41">
        <v>3121</v>
      </c>
      <c r="F14" s="42" t="s">
        <v>46</v>
      </c>
      <c r="G14" s="53"/>
      <c r="H14" s="51"/>
      <c r="I14" s="51"/>
      <c r="J14" s="51"/>
      <c r="K14" s="51"/>
      <c r="L14" s="52">
        <f t="shared" si="0"/>
        <v>0</v>
      </c>
      <c r="M14" s="126"/>
      <c r="N14" s="54"/>
      <c r="O14" s="55"/>
      <c r="P14" s="55"/>
      <c r="Q14" s="55"/>
      <c r="R14" s="55"/>
      <c r="S14" s="52">
        <f t="shared" si="1"/>
        <v>0</v>
      </c>
      <c r="T14" s="56">
        <f t="shared" si="2"/>
        <v>0</v>
      </c>
      <c r="U14" s="55">
        <f t="shared" si="3"/>
        <v>0</v>
      </c>
      <c r="V14" s="55">
        <f t="shared" si="4"/>
        <v>0</v>
      </c>
      <c r="W14" s="55">
        <f t="shared" si="5"/>
        <v>0</v>
      </c>
      <c r="X14" s="55">
        <f t="shared" si="6"/>
        <v>0</v>
      </c>
      <c r="Y14" s="119">
        <f t="shared" si="10"/>
        <v>0</v>
      </c>
      <c r="Z14" s="78"/>
      <c r="AA14" s="56">
        <v>1483866.14</v>
      </c>
      <c r="AB14" s="55">
        <v>353200.14</v>
      </c>
      <c r="AC14" s="55">
        <f t="shared" si="8"/>
        <v>1837066.2799999998</v>
      </c>
      <c r="AD14" s="57" t="s">
        <v>47</v>
      </c>
      <c r="AE14" s="58">
        <v>46139</v>
      </c>
      <c r="AG14" s="56">
        <v>20732.25</v>
      </c>
      <c r="AH14" s="55">
        <v>6285.75</v>
      </c>
      <c r="AI14" s="51">
        <f t="shared" si="9"/>
        <v>27018</v>
      </c>
      <c r="AJ14" s="59" t="s">
        <v>48</v>
      </c>
      <c r="AK14" s="58">
        <v>46140</v>
      </c>
    </row>
    <row r="15" spans="1:38" x14ac:dyDescent="0.25">
      <c r="A15" s="40">
        <v>9</v>
      </c>
      <c r="B15" s="41">
        <v>1409</v>
      </c>
      <c r="C15" s="41">
        <v>60252537</v>
      </c>
      <c r="D15" s="41">
        <v>600171744</v>
      </c>
      <c r="E15" s="41">
        <v>3121</v>
      </c>
      <c r="F15" s="42" t="s">
        <v>49</v>
      </c>
      <c r="G15" s="53"/>
      <c r="H15" s="51"/>
      <c r="I15" s="51"/>
      <c r="J15" s="51"/>
      <c r="K15" s="51"/>
      <c r="L15" s="52">
        <f t="shared" si="0"/>
        <v>0</v>
      </c>
      <c r="M15" s="126"/>
      <c r="N15" s="54"/>
      <c r="O15" s="55"/>
      <c r="P15" s="55"/>
      <c r="Q15" s="55"/>
      <c r="R15" s="55">
        <v>1092429</v>
      </c>
      <c r="S15" s="52">
        <f t="shared" si="1"/>
        <v>1092429</v>
      </c>
      <c r="T15" s="56">
        <f t="shared" si="2"/>
        <v>0</v>
      </c>
      <c r="U15" s="55">
        <f t="shared" si="3"/>
        <v>0</v>
      </c>
      <c r="V15" s="55">
        <f t="shared" si="4"/>
        <v>0</v>
      </c>
      <c r="W15" s="55">
        <f t="shared" si="5"/>
        <v>0</v>
      </c>
      <c r="X15" s="55">
        <f t="shared" si="6"/>
        <v>1092429</v>
      </c>
      <c r="Y15" s="119">
        <f t="shared" si="10"/>
        <v>1092429</v>
      </c>
      <c r="Z15" s="78"/>
      <c r="AA15" s="56">
        <v>1243107</v>
      </c>
      <c r="AB15" s="55">
        <v>295893</v>
      </c>
      <c r="AC15" s="55">
        <f t="shared" si="8"/>
        <v>1539000</v>
      </c>
      <c r="AD15" s="57" t="s">
        <v>50</v>
      </c>
      <c r="AE15" s="58">
        <v>46139</v>
      </c>
      <c r="AG15" s="56">
        <v>31433.71</v>
      </c>
      <c r="AH15" s="55">
        <v>9530.2900000000009</v>
      </c>
      <c r="AI15" s="51">
        <f>SUM(AG15:AH15)</f>
        <v>40964</v>
      </c>
      <c r="AJ15" s="59" t="s">
        <v>51</v>
      </c>
      <c r="AK15" s="58">
        <v>46162</v>
      </c>
    </row>
    <row r="16" spans="1:38" x14ac:dyDescent="0.25">
      <c r="A16" s="40">
        <v>10</v>
      </c>
      <c r="B16" s="41">
        <v>1410</v>
      </c>
      <c r="C16" s="41">
        <v>856037</v>
      </c>
      <c r="D16" s="41">
        <v>600171752</v>
      </c>
      <c r="E16" s="41">
        <v>3121</v>
      </c>
      <c r="F16" s="42" t="s">
        <v>52</v>
      </c>
      <c r="G16" s="53"/>
      <c r="H16" s="51"/>
      <c r="I16" s="51"/>
      <c r="J16" s="51"/>
      <c r="K16" s="51"/>
      <c r="L16" s="52">
        <f t="shared" si="0"/>
        <v>0</v>
      </c>
      <c r="M16" s="126"/>
      <c r="N16" s="54"/>
      <c r="O16" s="55"/>
      <c r="P16" s="55"/>
      <c r="Q16" s="55"/>
      <c r="R16" s="55">
        <v>673014</v>
      </c>
      <c r="S16" s="52">
        <f t="shared" si="1"/>
        <v>673014</v>
      </c>
      <c r="T16" s="56">
        <f t="shared" si="2"/>
        <v>0</v>
      </c>
      <c r="U16" s="55">
        <f t="shared" si="3"/>
        <v>0</v>
      </c>
      <c r="V16" s="55">
        <f t="shared" si="4"/>
        <v>0</v>
      </c>
      <c r="W16" s="55">
        <f t="shared" si="5"/>
        <v>0</v>
      </c>
      <c r="X16" s="55">
        <f t="shared" si="6"/>
        <v>673014</v>
      </c>
      <c r="Y16" s="119">
        <f t="shared" si="10"/>
        <v>673014</v>
      </c>
      <c r="Z16" s="78"/>
      <c r="AA16" s="56">
        <v>1617573.8</v>
      </c>
      <c r="AB16" s="55">
        <v>385026.2</v>
      </c>
      <c r="AC16" s="55">
        <f t="shared" si="8"/>
        <v>2002600</v>
      </c>
      <c r="AD16" s="57" t="s">
        <v>53</v>
      </c>
      <c r="AE16" s="58">
        <v>46139</v>
      </c>
      <c r="AG16" s="56">
        <v>10184.290000000001</v>
      </c>
      <c r="AH16" s="55">
        <v>3087.71</v>
      </c>
      <c r="AI16" s="51">
        <f t="shared" si="9"/>
        <v>13272</v>
      </c>
      <c r="AJ16" s="59" t="s">
        <v>54</v>
      </c>
      <c r="AK16" s="58">
        <v>46146</v>
      </c>
    </row>
    <row r="17" spans="1:37" x14ac:dyDescent="0.25">
      <c r="A17" s="40">
        <v>11</v>
      </c>
      <c r="B17" s="41">
        <v>1411</v>
      </c>
      <c r="C17" s="41">
        <v>46748075</v>
      </c>
      <c r="D17" s="41">
        <v>600010589</v>
      </c>
      <c r="E17" s="41">
        <v>3121</v>
      </c>
      <c r="F17" s="42" t="s">
        <v>55</v>
      </c>
      <c r="G17" s="53"/>
      <c r="H17" s="51"/>
      <c r="I17" s="51"/>
      <c r="J17" s="51"/>
      <c r="K17" s="51"/>
      <c r="L17" s="52">
        <f t="shared" si="0"/>
        <v>0</v>
      </c>
      <c r="M17" s="126"/>
      <c r="N17" s="54"/>
      <c r="O17" s="55"/>
      <c r="P17" s="55"/>
      <c r="Q17" s="55"/>
      <c r="R17" s="55"/>
      <c r="S17" s="52">
        <f t="shared" si="1"/>
        <v>0</v>
      </c>
      <c r="T17" s="56">
        <f t="shared" si="2"/>
        <v>0</v>
      </c>
      <c r="U17" s="55">
        <f t="shared" si="3"/>
        <v>0</v>
      </c>
      <c r="V17" s="55">
        <f t="shared" si="4"/>
        <v>0</v>
      </c>
      <c r="W17" s="55">
        <f t="shared" si="5"/>
        <v>0</v>
      </c>
      <c r="X17" s="55">
        <f t="shared" si="6"/>
        <v>0</v>
      </c>
      <c r="Y17" s="119">
        <f t="shared" si="10"/>
        <v>0</v>
      </c>
      <c r="Z17" s="78"/>
      <c r="AA17" s="56"/>
      <c r="AB17" s="55"/>
      <c r="AC17" s="55">
        <f t="shared" si="8"/>
        <v>0</v>
      </c>
      <c r="AD17" s="57"/>
      <c r="AE17" s="58"/>
      <c r="AG17" s="56">
        <v>1052.8</v>
      </c>
      <c r="AH17" s="55">
        <v>319.2</v>
      </c>
      <c r="AI17" s="51">
        <f t="shared" si="9"/>
        <v>1372</v>
      </c>
      <c r="AJ17" s="59" t="s">
        <v>56</v>
      </c>
      <c r="AK17" s="58">
        <v>46066</v>
      </c>
    </row>
    <row r="18" spans="1:37" x14ac:dyDescent="0.25">
      <c r="A18" s="40">
        <v>12</v>
      </c>
      <c r="B18" s="41">
        <v>1412</v>
      </c>
      <c r="C18" s="41">
        <v>49864637</v>
      </c>
      <c r="D18" s="41">
        <v>600010015</v>
      </c>
      <c r="E18" s="41">
        <v>3122</v>
      </c>
      <c r="F18" s="42" t="s">
        <v>57</v>
      </c>
      <c r="G18" s="53"/>
      <c r="H18" s="51"/>
      <c r="I18" s="51"/>
      <c r="J18" s="51"/>
      <c r="K18" s="51"/>
      <c r="L18" s="52">
        <f t="shared" si="0"/>
        <v>0</v>
      </c>
      <c r="M18" s="126"/>
      <c r="N18" s="54"/>
      <c r="O18" s="55"/>
      <c r="P18" s="55"/>
      <c r="Q18" s="55"/>
      <c r="R18" s="55"/>
      <c r="S18" s="52">
        <f t="shared" si="1"/>
        <v>0</v>
      </c>
      <c r="T18" s="56">
        <f t="shared" si="2"/>
        <v>0</v>
      </c>
      <c r="U18" s="55">
        <f t="shared" si="3"/>
        <v>0</v>
      </c>
      <c r="V18" s="55">
        <f t="shared" si="4"/>
        <v>0</v>
      </c>
      <c r="W18" s="55">
        <f t="shared" si="5"/>
        <v>0</v>
      </c>
      <c r="X18" s="55">
        <f t="shared" si="6"/>
        <v>0</v>
      </c>
      <c r="Y18" s="119">
        <f t="shared" si="10"/>
        <v>0</v>
      </c>
      <c r="Z18" s="78"/>
      <c r="AA18" s="56"/>
      <c r="AB18" s="55"/>
      <c r="AC18" s="55">
        <f t="shared" si="8"/>
        <v>0</v>
      </c>
      <c r="AD18" s="57"/>
      <c r="AE18" s="58"/>
      <c r="AG18" s="56"/>
      <c r="AH18" s="55"/>
      <c r="AI18" s="51">
        <f t="shared" si="9"/>
        <v>0</v>
      </c>
      <c r="AJ18" s="59"/>
      <c r="AK18" s="58"/>
    </row>
    <row r="19" spans="1:37" x14ac:dyDescent="0.25">
      <c r="A19" s="40">
        <v>13</v>
      </c>
      <c r="B19" s="41">
        <v>1413</v>
      </c>
      <c r="C19" s="41">
        <v>60252511</v>
      </c>
      <c r="D19" s="41">
        <v>600020380</v>
      </c>
      <c r="E19" s="41">
        <v>3122</v>
      </c>
      <c r="F19" s="42" t="s">
        <v>58</v>
      </c>
      <c r="G19" s="53"/>
      <c r="H19" s="51"/>
      <c r="I19" s="51"/>
      <c r="J19" s="51"/>
      <c r="K19" s="51"/>
      <c r="L19" s="52">
        <f t="shared" si="0"/>
        <v>0</v>
      </c>
      <c r="M19" s="126"/>
      <c r="N19" s="54"/>
      <c r="O19" s="55"/>
      <c r="P19" s="55"/>
      <c r="Q19" s="55"/>
      <c r="R19" s="55"/>
      <c r="S19" s="52">
        <f t="shared" si="1"/>
        <v>0</v>
      </c>
      <c r="T19" s="56">
        <f t="shared" si="2"/>
        <v>0</v>
      </c>
      <c r="U19" s="55">
        <f t="shared" si="3"/>
        <v>0</v>
      </c>
      <c r="V19" s="55">
        <f t="shared" si="4"/>
        <v>0</v>
      </c>
      <c r="W19" s="55">
        <f t="shared" si="5"/>
        <v>0</v>
      </c>
      <c r="X19" s="55">
        <f t="shared" si="6"/>
        <v>0</v>
      </c>
      <c r="Y19" s="119">
        <f t="shared" si="10"/>
        <v>0</v>
      </c>
      <c r="Z19" s="78"/>
      <c r="AA19" s="56"/>
      <c r="AB19" s="55"/>
      <c r="AC19" s="55">
        <f t="shared" si="8"/>
        <v>0</v>
      </c>
      <c r="AD19" s="57"/>
      <c r="AE19" s="58"/>
      <c r="AG19" s="56"/>
      <c r="AH19" s="55"/>
      <c r="AI19" s="51">
        <f t="shared" si="9"/>
        <v>0</v>
      </c>
      <c r="AJ19" s="59"/>
      <c r="AK19" s="58"/>
    </row>
    <row r="20" spans="1:37" x14ac:dyDescent="0.25">
      <c r="A20" s="40">
        <v>14</v>
      </c>
      <c r="B20" s="41">
        <v>1414</v>
      </c>
      <c r="C20" s="41">
        <v>46747966</v>
      </c>
      <c r="D20" s="41">
        <v>600010571</v>
      </c>
      <c r="E20" s="41">
        <v>3122</v>
      </c>
      <c r="F20" s="42" t="s">
        <v>59</v>
      </c>
      <c r="G20" s="53"/>
      <c r="H20" s="51"/>
      <c r="I20" s="51"/>
      <c r="J20" s="51"/>
      <c r="K20" s="51"/>
      <c r="L20" s="52">
        <f t="shared" si="0"/>
        <v>0</v>
      </c>
      <c r="M20" s="126"/>
      <c r="N20" s="54"/>
      <c r="O20" s="55"/>
      <c r="P20" s="55"/>
      <c r="Q20" s="55"/>
      <c r="R20" s="55"/>
      <c r="S20" s="52">
        <f t="shared" si="1"/>
        <v>0</v>
      </c>
      <c r="T20" s="56">
        <f t="shared" si="2"/>
        <v>0</v>
      </c>
      <c r="U20" s="55">
        <f t="shared" si="3"/>
        <v>0</v>
      </c>
      <c r="V20" s="55">
        <f t="shared" si="4"/>
        <v>0</v>
      </c>
      <c r="W20" s="55">
        <f t="shared" si="5"/>
        <v>0</v>
      </c>
      <c r="X20" s="55">
        <f t="shared" si="6"/>
        <v>0</v>
      </c>
      <c r="Y20" s="119">
        <f t="shared" si="10"/>
        <v>0</v>
      </c>
      <c r="Z20" s="78"/>
      <c r="AA20" s="56"/>
      <c r="AB20" s="55"/>
      <c r="AC20" s="55">
        <f t="shared" si="8"/>
        <v>0</v>
      </c>
      <c r="AD20" s="57"/>
      <c r="AE20" s="58"/>
      <c r="AG20" s="56"/>
      <c r="AH20" s="55"/>
      <c r="AI20" s="51">
        <f t="shared" si="9"/>
        <v>0</v>
      </c>
      <c r="AJ20" s="59"/>
      <c r="AK20" s="58"/>
    </row>
    <row r="21" spans="1:37" x14ac:dyDescent="0.25">
      <c r="A21" s="40">
        <v>15</v>
      </c>
      <c r="B21" s="41">
        <v>1418</v>
      </c>
      <c r="C21" s="41">
        <v>48283142</v>
      </c>
      <c r="D21" s="41">
        <v>600010040</v>
      </c>
      <c r="E21" s="41">
        <v>3122</v>
      </c>
      <c r="F21" s="42" t="s">
        <v>60</v>
      </c>
      <c r="G21" s="53"/>
      <c r="H21" s="51"/>
      <c r="I21" s="51"/>
      <c r="J21" s="51"/>
      <c r="K21" s="51"/>
      <c r="L21" s="52">
        <f t="shared" si="0"/>
        <v>0</v>
      </c>
      <c r="M21" s="126"/>
      <c r="N21" s="54"/>
      <c r="O21" s="55"/>
      <c r="P21" s="55"/>
      <c r="Q21" s="55"/>
      <c r="R21" s="55"/>
      <c r="S21" s="52">
        <f t="shared" si="1"/>
        <v>0</v>
      </c>
      <c r="T21" s="56">
        <f t="shared" si="2"/>
        <v>0</v>
      </c>
      <c r="U21" s="55">
        <f t="shared" si="3"/>
        <v>0</v>
      </c>
      <c r="V21" s="55">
        <f t="shared" si="4"/>
        <v>0</v>
      </c>
      <c r="W21" s="55">
        <f t="shared" si="5"/>
        <v>0</v>
      </c>
      <c r="X21" s="55">
        <f t="shared" si="6"/>
        <v>0</v>
      </c>
      <c r="Y21" s="119">
        <f t="shared" si="10"/>
        <v>0</v>
      </c>
      <c r="Z21" s="78"/>
      <c r="AA21" s="56">
        <v>1190436.1000000001</v>
      </c>
      <c r="AB21" s="55">
        <v>283355.90000000002</v>
      </c>
      <c r="AC21" s="55">
        <f t="shared" si="8"/>
        <v>1473792</v>
      </c>
      <c r="AD21" s="57" t="s">
        <v>61</v>
      </c>
      <c r="AE21" s="58">
        <v>46139</v>
      </c>
      <c r="AG21" s="56"/>
      <c r="AH21" s="55"/>
      <c r="AI21" s="51">
        <f t="shared" si="9"/>
        <v>0</v>
      </c>
      <c r="AJ21" s="59"/>
      <c r="AK21" s="58"/>
    </row>
    <row r="22" spans="1:37" x14ac:dyDescent="0.25">
      <c r="A22" s="40">
        <v>16</v>
      </c>
      <c r="B22" s="41">
        <v>1420</v>
      </c>
      <c r="C22" s="41">
        <v>46747982</v>
      </c>
      <c r="D22" s="41">
        <v>600010562</v>
      </c>
      <c r="E22" s="41">
        <v>3122</v>
      </c>
      <c r="F22" s="42" t="s">
        <v>62</v>
      </c>
      <c r="G22" s="53"/>
      <c r="H22" s="51"/>
      <c r="I22" s="51"/>
      <c r="J22" s="51"/>
      <c r="K22" s="51"/>
      <c r="L22" s="52">
        <f t="shared" si="0"/>
        <v>0</v>
      </c>
      <c r="M22" s="126"/>
      <c r="N22" s="54"/>
      <c r="O22" s="55"/>
      <c r="P22" s="55"/>
      <c r="Q22" s="55"/>
      <c r="R22" s="55"/>
      <c r="S22" s="52">
        <f t="shared" si="1"/>
        <v>0</v>
      </c>
      <c r="T22" s="56">
        <f t="shared" si="2"/>
        <v>0</v>
      </c>
      <c r="U22" s="55">
        <f t="shared" si="3"/>
        <v>0</v>
      </c>
      <c r="V22" s="55">
        <f t="shared" si="4"/>
        <v>0</v>
      </c>
      <c r="W22" s="55">
        <f t="shared" si="5"/>
        <v>0</v>
      </c>
      <c r="X22" s="55">
        <f t="shared" si="6"/>
        <v>0</v>
      </c>
      <c r="Y22" s="119">
        <f t="shared" si="10"/>
        <v>0</v>
      </c>
      <c r="Z22" s="78"/>
      <c r="AA22" s="56"/>
      <c r="AB22" s="55"/>
      <c r="AC22" s="55">
        <f t="shared" si="8"/>
        <v>0</v>
      </c>
      <c r="AD22" s="57"/>
      <c r="AE22" s="58"/>
      <c r="AG22" s="56">
        <v>33130.36</v>
      </c>
      <c r="AH22" s="55">
        <v>10044.64</v>
      </c>
      <c r="AI22" s="51">
        <f t="shared" si="9"/>
        <v>43175</v>
      </c>
      <c r="AJ22" s="59" t="s">
        <v>63</v>
      </c>
      <c r="AK22" s="58">
        <v>46132</v>
      </c>
    </row>
    <row r="23" spans="1:37" x14ac:dyDescent="0.25">
      <c r="A23" s="40">
        <v>17</v>
      </c>
      <c r="B23" s="41">
        <v>1421</v>
      </c>
      <c r="C23" s="41">
        <v>46747991</v>
      </c>
      <c r="D23" s="41">
        <v>600020398</v>
      </c>
      <c r="E23" s="41">
        <v>3122</v>
      </c>
      <c r="F23" s="42" t="s">
        <v>64</v>
      </c>
      <c r="G23" s="53"/>
      <c r="H23" s="51"/>
      <c r="I23" s="51"/>
      <c r="J23" s="51"/>
      <c r="K23" s="51"/>
      <c r="L23" s="52">
        <f t="shared" si="0"/>
        <v>0</v>
      </c>
      <c r="M23" s="126"/>
      <c r="N23" s="54"/>
      <c r="O23" s="55"/>
      <c r="P23" s="55"/>
      <c r="Q23" s="55"/>
      <c r="R23" s="55"/>
      <c r="S23" s="52">
        <f t="shared" si="1"/>
        <v>0</v>
      </c>
      <c r="T23" s="56">
        <f t="shared" si="2"/>
        <v>0</v>
      </c>
      <c r="U23" s="55">
        <f t="shared" si="3"/>
        <v>0</v>
      </c>
      <c r="V23" s="55">
        <f t="shared" si="4"/>
        <v>0</v>
      </c>
      <c r="W23" s="55">
        <f t="shared" si="5"/>
        <v>0</v>
      </c>
      <c r="X23" s="55">
        <f t="shared" si="6"/>
        <v>0</v>
      </c>
      <c r="Y23" s="119">
        <f t="shared" si="10"/>
        <v>0</v>
      </c>
      <c r="Z23" s="78"/>
      <c r="AA23" s="56"/>
      <c r="AB23" s="55"/>
      <c r="AC23" s="55">
        <f t="shared" si="8"/>
        <v>0</v>
      </c>
      <c r="AD23" s="57"/>
      <c r="AE23" s="58"/>
      <c r="AG23" s="56"/>
      <c r="AH23" s="55"/>
      <c r="AI23" s="51">
        <f t="shared" si="9"/>
        <v>0</v>
      </c>
      <c r="AJ23" s="59"/>
      <c r="AK23" s="58"/>
    </row>
    <row r="24" spans="1:37" x14ac:dyDescent="0.25">
      <c r="A24" s="40">
        <v>18</v>
      </c>
      <c r="B24" s="41">
        <v>1424</v>
      </c>
      <c r="C24" s="41">
        <v>49864688</v>
      </c>
      <c r="D24" s="41">
        <v>600020347</v>
      </c>
      <c r="E24" s="41">
        <v>3122</v>
      </c>
      <c r="F24" s="42" t="s">
        <v>65</v>
      </c>
      <c r="G24" s="53"/>
      <c r="H24" s="51"/>
      <c r="I24" s="51"/>
      <c r="J24" s="51"/>
      <c r="K24" s="51"/>
      <c r="L24" s="52">
        <f t="shared" si="0"/>
        <v>0</v>
      </c>
      <c r="M24" s="126"/>
      <c r="N24" s="54"/>
      <c r="O24" s="55"/>
      <c r="P24" s="55"/>
      <c r="Q24" s="55"/>
      <c r="R24" s="55"/>
      <c r="S24" s="52">
        <f t="shared" si="1"/>
        <v>0</v>
      </c>
      <c r="T24" s="56">
        <f t="shared" si="2"/>
        <v>0</v>
      </c>
      <c r="U24" s="55">
        <f t="shared" si="3"/>
        <v>0</v>
      </c>
      <c r="V24" s="55">
        <f t="shared" si="4"/>
        <v>0</v>
      </c>
      <c r="W24" s="55">
        <f t="shared" si="5"/>
        <v>0</v>
      </c>
      <c r="X24" s="55">
        <f t="shared" si="6"/>
        <v>0</v>
      </c>
      <c r="Y24" s="119">
        <f t="shared" si="10"/>
        <v>0</v>
      </c>
      <c r="Z24" s="78"/>
      <c r="AA24" s="56">
        <v>1020673.72</v>
      </c>
      <c r="AB24" s="55">
        <v>242947.87</v>
      </c>
      <c r="AC24" s="55">
        <f t="shared" si="8"/>
        <v>1263621.5899999999</v>
      </c>
      <c r="AD24" s="57" t="s">
        <v>66</v>
      </c>
      <c r="AE24" s="58">
        <v>46139</v>
      </c>
      <c r="AG24" s="56"/>
      <c r="AH24" s="55"/>
      <c r="AI24" s="51">
        <f t="shared" si="9"/>
        <v>0</v>
      </c>
      <c r="AJ24" s="59"/>
      <c r="AK24" s="58"/>
    </row>
    <row r="25" spans="1:37" x14ac:dyDescent="0.25">
      <c r="A25" s="40">
        <v>19</v>
      </c>
      <c r="B25" s="41">
        <v>1425</v>
      </c>
      <c r="C25" s="41">
        <v>62237039</v>
      </c>
      <c r="D25" s="41">
        <v>600010023</v>
      </c>
      <c r="E25" s="41">
        <v>3122</v>
      </c>
      <c r="F25" s="42" t="s">
        <v>67</v>
      </c>
      <c r="G25" s="53"/>
      <c r="H25" s="51"/>
      <c r="I25" s="51"/>
      <c r="J25" s="51"/>
      <c r="K25" s="51"/>
      <c r="L25" s="52">
        <f t="shared" si="0"/>
        <v>0</v>
      </c>
      <c r="M25" s="126"/>
      <c r="N25" s="54"/>
      <c r="O25" s="55"/>
      <c r="P25" s="55"/>
      <c r="Q25" s="55"/>
      <c r="R25" s="55"/>
      <c r="S25" s="52">
        <f t="shared" si="1"/>
        <v>0</v>
      </c>
      <c r="T25" s="56">
        <f t="shared" si="2"/>
        <v>0</v>
      </c>
      <c r="U25" s="55">
        <f t="shared" si="3"/>
        <v>0</v>
      </c>
      <c r="V25" s="55">
        <f t="shared" si="4"/>
        <v>0</v>
      </c>
      <c r="W25" s="55">
        <f t="shared" si="5"/>
        <v>0</v>
      </c>
      <c r="X25" s="55">
        <f t="shared" si="6"/>
        <v>0</v>
      </c>
      <c r="Y25" s="119">
        <f t="shared" si="10"/>
        <v>0</v>
      </c>
      <c r="Z25" s="78"/>
      <c r="AA25" s="56"/>
      <c r="AB25" s="55"/>
      <c r="AC25" s="55">
        <f t="shared" si="8"/>
        <v>0</v>
      </c>
      <c r="AD25" s="57"/>
      <c r="AE25" s="58"/>
      <c r="AG25" s="56"/>
      <c r="AH25" s="55"/>
      <c r="AI25" s="51">
        <f t="shared" si="9"/>
        <v>0</v>
      </c>
      <c r="AJ25" s="59"/>
      <c r="AK25" s="58"/>
    </row>
    <row r="26" spans="1:37" x14ac:dyDescent="0.25">
      <c r="A26" s="40">
        <v>20</v>
      </c>
      <c r="B26" s="41">
        <v>1426</v>
      </c>
      <c r="C26" s="41">
        <v>60252600</v>
      </c>
      <c r="D26" s="41">
        <v>600020371</v>
      </c>
      <c r="E26" s="41">
        <v>3122</v>
      </c>
      <c r="F26" s="42" t="s">
        <v>68</v>
      </c>
      <c r="G26" s="53"/>
      <c r="H26" s="51"/>
      <c r="I26" s="51"/>
      <c r="J26" s="51"/>
      <c r="K26" s="51"/>
      <c r="L26" s="52">
        <f t="shared" si="0"/>
        <v>0</v>
      </c>
      <c r="M26" s="126"/>
      <c r="N26" s="54"/>
      <c r="O26" s="55"/>
      <c r="P26" s="55"/>
      <c r="Q26" s="55"/>
      <c r="R26" s="55"/>
      <c r="S26" s="52">
        <f t="shared" si="1"/>
        <v>0</v>
      </c>
      <c r="T26" s="56">
        <f t="shared" si="2"/>
        <v>0</v>
      </c>
      <c r="U26" s="55">
        <f t="shared" si="3"/>
        <v>0</v>
      </c>
      <c r="V26" s="55">
        <f t="shared" si="4"/>
        <v>0</v>
      </c>
      <c r="W26" s="55">
        <f t="shared" si="5"/>
        <v>0</v>
      </c>
      <c r="X26" s="55">
        <f t="shared" si="6"/>
        <v>0</v>
      </c>
      <c r="Y26" s="119">
        <f t="shared" si="10"/>
        <v>0</v>
      </c>
      <c r="Z26" s="78"/>
      <c r="AA26" s="56"/>
      <c r="AB26" s="55"/>
      <c r="AC26" s="55">
        <f t="shared" si="8"/>
        <v>0</v>
      </c>
      <c r="AD26" s="57"/>
      <c r="AE26" s="58"/>
      <c r="AG26" s="56"/>
      <c r="AH26" s="55"/>
      <c r="AI26" s="51">
        <f t="shared" si="9"/>
        <v>0</v>
      </c>
      <c r="AJ26" s="59"/>
      <c r="AK26" s="58"/>
    </row>
    <row r="27" spans="1:37" x14ac:dyDescent="0.25">
      <c r="A27" s="40">
        <v>21</v>
      </c>
      <c r="B27" s="41">
        <v>1427</v>
      </c>
      <c r="C27" s="41">
        <v>60252766</v>
      </c>
      <c r="D27" s="41">
        <v>600010422</v>
      </c>
      <c r="E27" s="41">
        <v>3122</v>
      </c>
      <c r="F27" s="42" t="s">
        <v>69</v>
      </c>
      <c r="G27" s="53"/>
      <c r="H27" s="51"/>
      <c r="I27" s="51"/>
      <c r="J27" s="51"/>
      <c r="K27" s="51"/>
      <c r="L27" s="52">
        <f t="shared" si="0"/>
        <v>0</v>
      </c>
      <c r="M27" s="126"/>
      <c r="N27" s="54"/>
      <c r="O27" s="55"/>
      <c r="P27" s="55"/>
      <c r="Q27" s="55"/>
      <c r="R27" s="55"/>
      <c r="S27" s="52">
        <f t="shared" si="1"/>
        <v>0</v>
      </c>
      <c r="T27" s="56">
        <f t="shared" si="2"/>
        <v>0</v>
      </c>
      <c r="U27" s="55">
        <f t="shared" si="3"/>
        <v>0</v>
      </c>
      <c r="V27" s="55">
        <f t="shared" si="4"/>
        <v>0</v>
      </c>
      <c r="W27" s="55">
        <f t="shared" si="5"/>
        <v>0</v>
      </c>
      <c r="X27" s="55">
        <f t="shared" si="6"/>
        <v>0</v>
      </c>
      <c r="Y27" s="119">
        <f t="shared" si="10"/>
        <v>0</v>
      </c>
      <c r="Z27" s="78"/>
      <c r="AA27" s="56">
        <v>962361.26</v>
      </c>
      <c r="AB27" s="55">
        <v>229067.94</v>
      </c>
      <c r="AC27" s="55">
        <f t="shared" si="8"/>
        <v>1191429.2</v>
      </c>
      <c r="AD27" s="57" t="s">
        <v>70</v>
      </c>
      <c r="AE27" s="58">
        <v>46139</v>
      </c>
      <c r="AG27" s="56"/>
      <c r="AH27" s="55"/>
      <c r="AI27" s="51">
        <f t="shared" si="9"/>
        <v>0</v>
      </c>
      <c r="AJ27" s="59"/>
      <c r="AK27" s="58"/>
    </row>
    <row r="28" spans="1:37" x14ac:dyDescent="0.25">
      <c r="A28" s="40">
        <v>22</v>
      </c>
      <c r="B28" s="41">
        <v>1428</v>
      </c>
      <c r="C28" s="41">
        <v>854999</v>
      </c>
      <c r="D28" s="41">
        <v>600012646</v>
      </c>
      <c r="E28" s="41">
        <v>3122</v>
      </c>
      <c r="F28" s="42" t="s">
        <v>71</v>
      </c>
      <c r="G28" s="53"/>
      <c r="H28" s="51"/>
      <c r="I28" s="51"/>
      <c r="J28" s="51"/>
      <c r="K28" s="51"/>
      <c r="L28" s="52">
        <f t="shared" si="0"/>
        <v>0</v>
      </c>
      <c r="M28" s="126"/>
      <c r="N28" s="54"/>
      <c r="O28" s="55"/>
      <c r="P28" s="55"/>
      <c r="Q28" s="55"/>
      <c r="R28" s="55"/>
      <c r="S28" s="52">
        <f t="shared" si="1"/>
        <v>0</v>
      </c>
      <c r="T28" s="56">
        <f t="shared" si="2"/>
        <v>0</v>
      </c>
      <c r="U28" s="55">
        <f t="shared" si="3"/>
        <v>0</v>
      </c>
      <c r="V28" s="55">
        <f t="shared" si="4"/>
        <v>0</v>
      </c>
      <c r="W28" s="55">
        <f t="shared" si="5"/>
        <v>0</v>
      </c>
      <c r="X28" s="55">
        <f t="shared" si="6"/>
        <v>0</v>
      </c>
      <c r="Y28" s="119">
        <f t="shared" si="10"/>
        <v>0</v>
      </c>
      <c r="Z28" s="78"/>
      <c r="AA28" s="56">
        <v>916068.58</v>
      </c>
      <c r="AB28" s="55">
        <v>218049.01</v>
      </c>
      <c r="AC28" s="55">
        <f t="shared" si="8"/>
        <v>1134117.5899999999</v>
      </c>
      <c r="AD28" s="57" t="s">
        <v>72</v>
      </c>
      <c r="AE28" s="58">
        <v>46085</v>
      </c>
      <c r="AG28" s="56"/>
      <c r="AH28" s="55"/>
      <c r="AI28" s="51">
        <f t="shared" si="9"/>
        <v>0</v>
      </c>
      <c r="AJ28" s="59"/>
      <c r="AK28" s="58"/>
    </row>
    <row r="29" spans="1:37" x14ac:dyDescent="0.25">
      <c r="A29" s="40">
        <v>23</v>
      </c>
      <c r="B29" s="41">
        <v>1429</v>
      </c>
      <c r="C29" s="41">
        <v>673731</v>
      </c>
      <c r="D29" s="41">
        <v>600019713</v>
      </c>
      <c r="E29" s="41">
        <v>3122</v>
      </c>
      <c r="F29" s="42" t="s">
        <v>73</v>
      </c>
      <c r="G29" s="53"/>
      <c r="H29" s="51"/>
      <c r="I29" s="51"/>
      <c r="J29" s="51"/>
      <c r="K29" s="51"/>
      <c r="L29" s="52">
        <f t="shared" si="0"/>
        <v>0</v>
      </c>
      <c r="M29" s="126"/>
      <c r="N29" s="54"/>
      <c r="O29" s="55"/>
      <c r="P29" s="55"/>
      <c r="Q29" s="55"/>
      <c r="R29" s="55"/>
      <c r="S29" s="52">
        <f t="shared" si="1"/>
        <v>0</v>
      </c>
      <c r="T29" s="56">
        <f t="shared" si="2"/>
        <v>0</v>
      </c>
      <c r="U29" s="55">
        <f t="shared" si="3"/>
        <v>0</v>
      </c>
      <c r="V29" s="55">
        <f t="shared" si="4"/>
        <v>0</v>
      </c>
      <c r="W29" s="55">
        <f t="shared" si="5"/>
        <v>0</v>
      </c>
      <c r="X29" s="55">
        <f t="shared" si="6"/>
        <v>0</v>
      </c>
      <c r="Y29" s="119">
        <f t="shared" si="10"/>
        <v>0</v>
      </c>
      <c r="Z29" s="78"/>
      <c r="AA29" s="56"/>
      <c r="AB29" s="55"/>
      <c r="AC29" s="55">
        <f t="shared" si="8"/>
        <v>0</v>
      </c>
      <c r="AD29" s="57"/>
      <c r="AE29" s="58"/>
      <c r="AG29" s="56"/>
      <c r="AH29" s="55"/>
      <c r="AI29" s="51">
        <f t="shared" si="9"/>
        <v>0</v>
      </c>
      <c r="AJ29" s="59"/>
      <c r="AK29" s="58"/>
    </row>
    <row r="30" spans="1:37" x14ac:dyDescent="0.25">
      <c r="A30" s="40">
        <v>24</v>
      </c>
      <c r="B30" s="41">
        <v>1430</v>
      </c>
      <c r="C30" s="41">
        <v>581071</v>
      </c>
      <c r="D30" s="41">
        <v>600019802</v>
      </c>
      <c r="E30" s="41">
        <v>3122</v>
      </c>
      <c r="F30" s="42" t="s">
        <v>74</v>
      </c>
      <c r="G30" s="53"/>
      <c r="H30" s="51"/>
      <c r="I30" s="51"/>
      <c r="J30" s="51"/>
      <c r="K30" s="51"/>
      <c r="L30" s="52">
        <f t="shared" si="0"/>
        <v>0</v>
      </c>
      <c r="M30" s="126"/>
      <c r="N30" s="54"/>
      <c r="O30" s="55"/>
      <c r="P30" s="55"/>
      <c r="Q30" s="55"/>
      <c r="R30" s="55"/>
      <c r="S30" s="52">
        <f t="shared" si="1"/>
        <v>0</v>
      </c>
      <c r="T30" s="56">
        <f t="shared" si="2"/>
        <v>0</v>
      </c>
      <c r="U30" s="55">
        <f t="shared" si="3"/>
        <v>0</v>
      </c>
      <c r="V30" s="55">
        <f t="shared" si="4"/>
        <v>0</v>
      </c>
      <c r="W30" s="55">
        <f t="shared" si="5"/>
        <v>0</v>
      </c>
      <c r="X30" s="55">
        <f t="shared" si="6"/>
        <v>0</v>
      </c>
      <c r="Y30" s="119">
        <f t="shared" si="10"/>
        <v>0</v>
      </c>
      <c r="Z30" s="78"/>
      <c r="AA30" s="56"/>
      <c r="AB30" s="55"/>
      <c r="AC30" s="55">
        <f t="shared" si="8"/>
        <v>0</v>
      </c>
      <c r="AD30" s="57"/>
      <c r="AE30" s="58"/>
      <c r="AG30" s="56"/>
      <c r="AH30" s="55"/>
      <c r="AI30" s="51">
        <f t="shared" si="9"/>
        <v>0</v>
      </c>
      <c r="AJ30" s="59"/>
      <c r="AK30" s="58"/>
    </row>
    <row r="31" spans="1:37" s="67" customFormat="1" ht="13.5" customHeight="1" x14ac:dyDescent="0.2">
      <c r="A31" s="40">
        <v>25</v>
      </c>
      <c r="B31" s="60">
        <v>1432</v>
      </c>
      <c r="C31" s="60">
        <v>671274</v>
      </c>
      <c r="D31" s="41">
        <v>600170594</v>
      </c>
      <c r="E31" s="41">
        <v>3123</v>
      </c>
      <c r="F31" s="80" t="s">
        <v>75</v>
      </c>
      <c r="G31" s="63"/>
      <c r="H31" s="61">
        <v>250000</v>
      </c>
      <c r="I31" s="61"/>
      <c r="J31" s="61"/>
      <c r="K31" s="61">
        <v>377806</v>
      </c>
      <c r="L31" s="62">
        <f t="shared" si="0"/>
        <v>627806</v>
      </c>
      <c r="M31" s="127"/>
      <c r="N31" s="64"/>
      <c r="O31" s="65"/>
      <c r="P31" s="65"/>
      <c r="Q31" s="65"/>
      <c r="R31" s="65"/>
      <c r="S31" s="62">
        <f t="shared" si="1"/>
        <v>0</v>
      </c>
      <c r="T31" s="79">
        <f t="shared" si="2"/>
        <v>0</v>
      </c>
      <c r="U31" s="65">
        <f t="shared" si="3"/>
        <v>250000</v>
      </c>
      <c r="V31" s="65">
        <f t="shared" si="4"/>
        <v>0</v>
      </c>
      <c r="W31" s="65">
        <f t="shared" si="5"/>
        <v>0</v>
      </c>
      <c r="X31" s="65">
        <f t="shared" si="6"/>
        <v>377806</v>
      </c>
      <c r="Y31" s="120">
        <f t="shared" si="10"/>
        <v>627806</v>
      </c>
      <c r="Z31" s="121"/>
      <c r="AA31" s="56"/>
      <c r="AB31" s="55"/>
      <c r="AC31" s="65">
        <f t="shared" si="8"/>
        <v>0</v>
      </c>
      <c r="AD31" s="57"/>
      <c r="AE31" s="58"/>
      <c r="AF31" s="66"/>
      <c r="AG31" s="56"/>
      <c r="AH31" s="55"/>
      <c r="AI31" s="51">
        <f t="shared" si="9"/>
        <v>0</v>
      </c>
      <c r="AJ31" s="59"/>
      <c r="AK31" s="58"/>
    </row>
    <row r="32" spans="1:37" x14ac:dyDescent="0.25">
      <c r="A32" s="40">
        <v>26</v>
      </c>
      <c r="B32" s="41">
        <v>1433</v>
      </c>
      <c r="C32" s="41">
        <v>526517</v>
      </c>
      <c r="D32" s="41">
        <v>600170608</v>
      </c>
      <c r="E32" s="41">
        <v>3122</v>
      </c>
      <c r="F32" s="42" t="s">
        <v>76</v>
      </c>
      <c r="G32" s="53"/>
      <c r="H32" s="51"/>
      <c r="I32" s="51"/>
      <c r="J32" s="51"/>
      <c r="K32" s="51"/>
      <c r="L32" s="52">
        <f t="shared" si="0"/>
        <v>0</v>
      </c>
      <c r="M32" s="126"/>
      <c r="N32" s="54"/>
      <c r="O32" s="55"/>
      <c r="P32" s="55"/>
      <c r="Q32" s="55"/>
      <c r="R32" s="55"/>
      <c r="S32" s="52">
        <f t="shared" si="1"/>
        <v>0</v>
      </c>
      <c r="T32" s="56">
        <f t="shared" si="2"/>
        <v>0</v>
      </c>
      <c r="U32" s="55">
        <f t="shared" si="3"/>
        <v>0</v>
      </c>
      <c r="V32" s="55">
        <f t="shared" si="4"/>
        <v>0</v>
      </c>
      <c r="W32" s="55">
        <f t="shared" si="5"/>
        <v>0</v>
      </c>
      <c r="X32" s="55">
        <f t="shared" si="6"/>
        <v>0</v>
      </c>
      <c r="Y32" s="119">
        <f t="shared" si="10"/>
        <v>0</v>
      </c>
      <c r="Z32" s="78"/>
      <c r="AA32" s="56"/>
      <c r="AB32" s="55"/>
      <c r="AC32" s="55">
        <f t="shared" si="8"/>
        <v>0</v>
      </c>
      <c r="AD32" s="57"/>
      <c r="AE32" s="58"/>
      <c r="AG32" s="56"/>
      <c r="AH32" s="55"/>
      <c r="AI32" s="51">
        <f t="shared" si="9"/>
        <v>0</v>
      </c>
      <c r="AJ32" s="59"/>
      <c r="AK32" s="58"/>
    </row>
    <row r="33" spans="1:37" x14ac:dyDescent="0.25">
      <c r="A33" s="40">
        <v>27</v>
      </c>
      <c r="B33" s="41">
        <v>1434</v>
      </c>
      <c r="C33" s="41">
        <v>528714</v>
      </c>
      <c r="D33" s="41">
        <v>600170896</v>
      </c>
      <c r="E33" s="41">
        <v>3123</v>
      </c>
      <c r="F33" s="42" t="s">
        <v>77</v>
      </c>
      <c r="G33" s="53"/>
      <c r="H33" s="51"/>
      <c r="I33" s="51"/>
      <c r="J33" s="51"/>
      <c r="K33" s="51"/>
      <c r="L33" s="52">
        <f t="shared" si="0"/>
        <v>0</v>
      </c>
      <c r="M33" s="126"/>
      <c r="N33" s="54"/>
      <c r="O33" s="55"/>
      <c r="P33" s="55"/>
      <c r="Q33" s="55"/>
      <c r="R33" s="55"/>
      <c r="S33" s="52">
        <f t="shared" si="1"/>
        <v>0</v>
      </c>
      <c r="T33" s="56">
        <f t="shared" si="2"/>
        <v>0</v>
      </c>
      <c r="U33" s="55">
        <f t="shared" si="3"/>
        <v>0</v>
      </c>
      <c r="V33" s="55">
        <f t="shared" si="4"/>
        <v>0</v>
      </c>
      <c r="W33" s="55">
        <f t="shared" si="5"/>
        <v>0</v>
      </c>
      <c r="X33" s="55">
        <f t="shared" si="6"/>
        <v>0</v>
      </c>
      <c r="Y33" s="119">
        <f t="shared" si="10"/>
        <v>0</v>
      </c>
      <c r="Z33" s="78"/>
      <c r="AA33" s="56">
        <v>1219472.6200000001</v>
      </c>
      <c r="AB33" s="55">
        <v>290267.38</v>
      </c>
      <c r="AC33" s="55">
        <f t="shared" si="8"/>
        <v>1509740</v>
      </c>
      <c r="AD33" s="57" t="s">
        <v>78</v>
      </c>
      <c r="AE33" s="58">
        <v>46085</v>
      </c>
      <c r="AG33" s="56"/>
      <c r="AH33" s="55"/>
      <c r="AI33" s="51">
        <f t="shared" si="9"/>
        <v>0</v>
      </c>
      <c r="AJ33" s="59"/>
      <c r="AK33" s="58"/>
    </row>
    <row r="34" spans="1:37" x14ac:dyDescent="0.25">
      <c r="A34" s="40">
        <v>28</v>
      </c>
      <c r="B34" s="41">
        <v>1436</v>
      </c>
      <c r="C34" s="41">
        <v>87891</v>
      </c>
      <c r="D34" s="41">
        <v>600170900</v>
      </c>
      <c r="E34" s="41">
        <v>3123</v>
      </c>
      <c r="F34" s="42" t="s">
        <v>79</v>
      </c>
      <c r="G34" s="53"/>
      <c r="H34" s="51"/>
      <c r="I34" s="51"/>
      <c r="J34" s="51"/>
      <c r="K34" s="51"/>
      <c r="L34" s="52">
        <f t="shared" si="0"/>
        <v>0</v>
      </c>
      <c r="M34" s="126"/>
      <c r="N34" s="54"/>
      <c r="O34" s="55"/>
      <c r="P34" s="55"/>
      <c r="Q34" s="55"/>
      <c r="R34" s="55"/>
      <c r="S34" s="52">
        <f t="shared" si="1"/>
        <v>0</v>
      </c>
      <c r="T34" s="56">
        <f t="shared" si="2"/>
        <v>0</v>
      </c>
      <c r="U34" s="55">
        <f t="shared" si="3"/>
        <v>0</v>
      </c>
      <c r="V34" s="55">
        <f t="shared" si="4"/>
        <v>0</v>
      </c>
      <c r="W34" s="55">
        <f t="shared" si="5"/>
        <v>0</v>
      </c>
      <c r="X34" s="55">
        <f t="shared" si="6"/>
        <v>0</v>
      </c>
      <c r="Y34" s="119">
        <f t="shared" si="10"/>
        <v>0</v>
      </c>
      <c r="Z34" s="78"/>
      <c r="AA34" s="56"/>
      <c r="AB34" s="55"/>
      <c r="AC34" s="55">
        <f t="shared" si="8"/>
        <v>0</v>
      </c>
      <c r="AD34" s="57"/>
      <c r="AE34" s="58"/>
      <c r="AG34" s="56"/>
      <c r="AH34" s="55"/>
      <c r="AI34" s="51">
        <f t="shared" si="9"/>
        <v>0</v>
      </c>
      <c r="AJ34" s="59"/>
      <c r="AK34" s="58"/>
    </row>
    <row r="35" spans="1:37" x14ac:dyDescent="0.25">
      <c r="A35" s="40">
        <v>29</v>
      </c>
      <c r="B35" s="41">
        <v>1437</v>
      </c>
      <c r="C35" s="41">
        <v>14451018</v>
      </c>
      <c r="D35" s="41">
        <v>600010104</v>
      </c>
      <c r="E35" s="41">
        <v>3123</v>
      </c>
      <c r="F35" s="42" t="s">
        <v>80</v>
      </c>
      <c r="G35" s="53"/>
      <c r="H35" s="51"/>
      <c r="I35" s="51"/>
      <c r="J35" s="51"/>
      <c r="K35" s="51"/>
      <c r="L35" s="52">
        <f t="shared" si="0"/>
        <v>0</v>
      </c>
      <c r="M35" s="126"/>
      <c r="N35" s="54"/>
      <c r="O35" s="55"/>
      <c r="P35" s="55"/>
      <c r="Q35" s="55"/>
      <c r="R35" s="55"/>
      <c r="S35" s="52">
        <f t="shared" si="1"/>
        <v>0</v>
      </c>
      <c r="T35" s="56">
        <f t="shared" si="2"/>
        <v>0</v>
      </c>
      <c r="U35" s="55">
        <f t="shared" si="3"/>
        <v>0</v>
      </c>
      <c r="V35" s="55">
        <f t="shared" si="4"/>
        <v>0</v>
      </c>
      <c r="W35" s="55">
        <f t="shared" si="5"/>
        <v>0</v>
      </c>
      <c r="X35" s="55">
        <f t="shared" si="6"/>
        <v>0</v>
      </c>
      <c r="Y35" s="119">
        <f t="shared" si="10"/>
        <v>0</v>
      </c>
      <c r="Z35" s="78"/>
      <c r="AA35" s="56"/>
      <c r="AB35" s="55"/>
      <c r="AC35" s="55">
        <f t="shared" si="8"/>
        <v>0</v>
      </c>
      <c r="AD35" s="57"/>
      <c r="AE35" s="58"/>
      <c r="AG35" s="56"/>
      <c r="AH35" s="55"/>
      <c r="AI35" s="51">
        <f t="shared" si="9"/>
        <v>0</v>
      </c>
      <c r="AJ35" s="59"/>
      <c r="AK35" s="58"/>
    </row>
    <row r="36" spans="1:37" x14ac:dyDescent="0.25">
      <c r="A36" s="40">
        <v>30</v>
      </c>
      <c r="B36" s="41">
        <v>1438</v>
      </c>
      <c r="C36" s="41">
        <v>18385036</v>
      </c>
      <c r="D36" s="41">
        <v>600010490</v>
      </c>
      <c r="E36" s="41">
        <v>3122</v>
      </c>
      <c r="F36" s="42" t="s">
        <v>81</v>
      </c>
      <c r="G36" s="53"/>
      <c r="H36" s="51"/>
      <c r="I36" s="51"/>
      <c r="J36" s="51"/>
      <c r="K36" s="51"/>
      <c r="L36" s="52">
        <f t="shared" si="0"/>
        <v>0</v>
      </c>
      <c r="M36" s="126"/>
      <c r="N36" s="54"/>
      <c r="O36" s="55"/>
      <c r="P36" s="55"/>
      <c r="Q36" s="55"/>
      <c r="R36" s="55"/>
      <c r="S36" s="52">
        <f t="shared" si="1"/>
        <v>0</v>
      </c>
      <c r="T36" s="56">
        <f t="shared" si="2"/>
        <v>0</v>
      </c>
      <c r="U36" s="55">
        <f t="shared" si="3"/>
        <v>0</v>
      </c>
      <c r="V36" s="55">
        <f t="shared" si="4"/>
        <v>0</v>
      </c>
      <c r="W36" s="55">
        <f t="shared" si="5"/>
        <v>0</v>
      </c>
      <c r="X36" s="55">
        <f t="shared" si="6"/>
        <v>0</v>
      </c>
      <c r="Y36" s="119">
        <f t="shared" si="10"/>
        <v>0</v>
      </c>
      <c r="Z36" s="78"/>
      <c r="AA36" s="56">
        <v>1216258.2</v>
      </c>
      <c r="AB36" s="55">
        <v>289502.25</v>
      </c>
      <c r="AC36" s="55">
        <f t="shared" si="8"/>
        <v>1505760.45</v>
      </c>
      <c r="AD36" s="57" t="s">
        <v>82</v>
      </c>
      <c r="AE36" s="58">
        <v>46139</v>
      </c>
      <c r="AG36" s="56"/>
      <c r="AH36" s="55"/>
      <c r="AI36" s="51">
        <f t="shared" si="9"/>
        <v>0</v>
      </c>
      <c r="AJ36" s="59"/>
      <c r="AK36" s="58"/>
    </row>
    <row r="37" spans="1:37" x14ac:dyDescent="0.25">
      <c r="A37" s="40">
        <v>31</v>
      </c>
      <c r="B37" s="41">
        <v>1440</v>
      </c>
      <c r="C37" s="41">
        <v>140147</v>
      </c>
      <c r="D37" s="41">
        <v>600010481</v>
      </c>
      <c r="E37" s="41">
        <v>3123</v>
      </c>
      <c r="F37" s="42" t="s">
        <v>83</v>
      </c>
      <c r="G37" s="53"/>
      <c r="H37" s="51"/>
      <c r="I37" s="51"/>
      <c r="J37" s="51"/>
      <c r="K37" s="51"/>
      <c r="L37" s="52">
        <f t="shared" si="0"/>
        <v>0</v>
      </c>
      <c r="M37" s="126"/>
      <c r="N37" s="54"/>
      <c r="O37" s="55"/>
      <c r="P37" s="55"/>
      <c r="Q37" s="55"/>
      <c r="R37" s="55"/>
      <c r="S37" s="52">
        <f t="shared" si="1"/>
        <v>0</v>
      </c>
      <c r="T37" s="56">
        <f t="shared" si="2"/>
        <v>0</v>
      </c>
      <c r="U37" s="55">
        <f t="shared" si="3"/>
        <v>0</v>
      </c>
      <c r="V37" s="55">
        <f t="shared" si="4"/>
        <v>0</v>
      </c>
      <c r="W37" s="55">
        <f t="shared" si="5"/>
        <v>0</v>
      </c>
      <c r="X37" s="55">
        <f t="shared" si="6"/>
        <v>0</v>
      </c>
      <c r="Y37" s="119">
        <f t="shared" si="10"/>
        <v>0</v>
      </c>
      <c r="Z37" s="78"/>
      <c r="AA37" s="56">
        <v>1131245.79</v>
      </c>
      <c r="AB37" s="55">
        <v>269267.01</v>
      </c>
      <c r="AC37" s="55">
        <f t="shared" si="8"/>
        <v>1400512.8</v>
      </c>
      <c r="AD37" s="57" t="s">
        <v>84</v>
      </c>
      <c r="AE37" s="58">
        <v>46085</v>
      </c>
      <c r="AG37" s="56"/>
      <c r="AH37" s="55"/>
      <c r="AI37" s="51">
        <f t="shared" si="9"/>
        <v>0</v>
      </c>
      <c r="AJ37" s="59"/>
      <c r="AK37" s="58"/>
    </row>
    <row r="38" spans="1:37" x14ac:dyDescent="0.25">
      <c r="A38" s="40">
        <v>32</v>
      </c>
      <c r="B38" s="41">
        <v>1442</v>
      </c>
      <c r="C38" s="41">
        <v>555053</v>
      </c>
      <c r="D38" s="41">
        <v>600010686</v>
      </c>
      <c r="E38" s="41">
        <v>3123</v>
      </c>
      <c r="F38" s="42" t="s">
        <v>85</v>
      </c>
      <c r="G38" s="53"/>
      <c r="H38" s="51"/>
      <c r="I38" s="51"/>
      <c r="J38" s="51"/>
      <c r="K38" s="51"/>
      <c r="L38" s="52">
        <f t="shared" si="0"/>
        <v>0</v>
      </c>
      <c r="M38" s="126"/>
      <c r="N38" s="54"/>
      <c r="O38" s="55"/>
      <c r="P38" s="55"/>
      <c r="Q38" s="55"/>
      <c r="R38" s="55"/>
      <c r="S38" s="52">
        <f t="shared" si="1"/>
        <v>0</v>
      </c>
      <c r="T38" s="56">
        <f t="shared" si="2"/>
        <v>0</v>
      </c>
      <c r="U38" s="55">
        <f t="shared" si="3"/>
        <v>0</v>
      </c>
      <c r="V38" s="55">
        <f t="shared" si="4"/>
        <v>0</v>
      </c>
      <c r="W38" s="55">
        <f t="shared" si="5"/>
        <v>0</v>
      </c>
      <c r="X38" s="55">
        <f t="shared" si="6"/>
        <v>0</v>
      </c>
      <c r="Y38" s="119">
        <f t="shared" si="10"/>
        <v>0</v>
      </c>
      <c r="Z38" s="78"/>
      <c r="AA38" s="56"/>
      <c r="AB38" s="55"/>
      <c r="AC38" s="55">
        <f t="shared" si="8"/>
        <v>0</v>
      </c>
      <c r="AD38" s="57"/>
      <c r="AE38" s="58"/>
      <c r="AG38" s="56"/>
      <c r="AH38" s="55"/>
      <c r="AI38" s="51">
        <f t="shared" si="9"/>
        <v>0</v>
      </c>
      <c r="AJ38" s="59"/>
      <c r="AK38" s="58"/>
    </row>
    <row r="39" spans="1:37" x14ac:dyDescent="0.25">
      <c r="A39" s="40">
        <v>33</v>
      </c>
      <c r="B39" s="41">
        <v>1443</v>
      </c>
      <c r="C39" s="41">
        <v>15043151</v>
      </c>
      <c r="D39" s="41">
        <v>600170918</v>
      </c>
      <c r="E39" s="41">
        <v>3122</v>
      </c>
      <c r="F39" s="42" t="s">
        <v>86</v>
      </c>
      <c r="G39" s="53"/>
      <c r="H39" s="51"/>
      <c r="I39" s="51"/>
      <c r="J39" s="51"/>
      <c r="K39" s="51"/>
      <c r="L39" s="52">
        <f t="shared" si="0"/>
        <v>0</v>
      </c>
      <c r="M39" s="126"/>
      <c r="N39" s="54"/>
      <c r="O39" s="55"/>
      <c r="P39" s="55"/>
      <c r="Q39" s="55"/>
      <c r="R39" s="55"/>
      <c r="S39" s="52">
        <f t="shared" si="1"/>
        <v>0</v>
      </c>
      <c r="T39" s="56">
        <f t="shared" ref="T39:T63" si="11">+G39+N39</f>
        <v>0</v>
      </c>
      <c r="U39" s="55">
        <f t="shared" ref="U39:U63" si="12">H39+O39</f>
        <v>0</v>
      </c>
      <c r="V39" s="55">
        <f t="shared" ref="V39:V63" si="13">I39+P39</f>
        <v>0</v>
      </c>
      <c r="W39" s="55">
        <f t="shared" ref="W39:W63" si="14">J39+Q39</f>
        <v>0</v>
      </c>
      <c r="X39" s="55">
        <f t="shared" ref="X39:X63" si="15">K39+R39</f>
        <v>0</v>
      </c>
      <c r="Y39" s="119">
        <f t="shared" si="10"/>
        <v>0</v>
      </c>
      <c r="Z39" s="78"/>
      <c r="AA39" s="56"/>
      <c r="AB39" s="55"/>
      <c r="AC39" s="55">
        <f t="shared" si="8"/>
        <v>0</v>
      </c>
      <c r="AD39" s="57"/>
      <c r="AE39" s="58"/>
      <c r="AG39" s="56"/>
      <c r="AH39" s="55"/>
      <c r="AI39" s="51">
        <f t="shared" si="9"/>
        <v>0</v>
      </c>
      <c r="AJ39" s="59"/>
      <c r="AK39" s="58"/>
    </row>
    <row r="40" spans="1:37" x14ac:dyDescent="0.25">
      <c r="A40" s="40">
        <v>34</v>
      </c>
      <c r="B40" s="41">
        <v>1448</v>
      </c>
      <c r="C40" s="41">
        <v>82554</v>
      </c>
      <c r="D40" s="41">
        <v>600010678</v>
      </c>
      <c r="E40" s="41">
        <v>3123</v>
      </c>
      <c r="F40" s="42" t="s">
        <v>87</v>
      </c>
      <c r="G40" s="53"/>
      <c r="H40" s="51"/>
      <c r="I40" s="51"/>
      <c r="J40" s="51"/>
      <c r="K40" s="51"/>
      <c r="L40" s="52">
        <f t="shared" si="0"/>
        <v>0</v>
      </c>
      <c r="M40" s="126"/>
      <c r="N40" s="54"/>
      <c r="O40" s="55"/>
      <c r="P40" s="55"/>
      <c r="Q40" s="55"/>
      <c r="R40" s="55"/>
      <c r="S40" s="52">
        <f t="shared" si="1"/>
        <v>0</v>
      </c>
      <c r="T40" s="56">
        <f t="shared" si="11"/>
        <v>0</v>
      </c>
      <c r="U40" s="55">
        <f t="shared" si="12"/>
        <v>0</v>
      </c>
      <c r="V40" s="55">
        <f t="shared" si="13"/>
        <v>0</v>
      </c>
      <c r="W40" s="55">
        <f t="shared" si="14"/>
        <v>0</v>
      </c>
      <c r="X40" s="55">
        <f t="shared" si="15"/>
        <v>0</v>
      </c>
      <c r="Y40" s="119">
        <f t="shared" si="10"/>
        <v>0</v>
      </c>
      <c r="Z40" s="78"/>
      <c r="AA40" s="56"/>
      <c r="AB40" s="55"/>
      <c r="AC40" s="55">
        <f t="shared" si="8"/>
        <v>0</v>
      </c>
      <c r="AD40" s="57"/>
      <c r="AE40" s="58"/>
      <c r="AG40" s="56"/>
      <c r="AH40" s="55"/>
      <c r="AI40" s="51">
        <f t="shared" si="9"/>
        <v>0</v>
      </c>
      <c r="AJ40" s="59"/>
      <c r="AK40" s="58"/>
    </row>
    <row r="41" spans="1:37" x14ac:dyDescent="0.25">
      <c r="A41" s="40">
        <v>35</v>
      </c>
      <c r="B41" s="41">
        <v>1450</v>
      </c>
      <c r="C41" s="41">
        <v>46746862</v>
      </c>
      <c r="D41" s="41">
        <v>600023460</v>
      </c>
      <c r="E41" s="41">
        <v>3124</v>
      </c>
      <c r="F41" s="42" t="s">
        <v>88</v>
      </c>
      <c r="G41" s="53"/>
      <c r="H41" s="51"/>
      <c r="I41" s="51"/>
      <c r="J41" s="51"/>
      <c r="K41" s="51"/>
      <c r="L41" s="52">
        <f t="shared" si="0"/>
        <v>0</v>
      </c>
      <c r="M41" s="126"/>
      <c r="N41" s="54"/>
      <c r="O41" s="55"/>
      <c r="P41" s="55"/>
      <c r="Q41" s="55"/>
      <c r="R41" s="55"/>
      <c r="S41" s="52">
        <f t="shared" si="1"/>
        <v>0</v>
      </c>
      <c r="T41" s="56">
        <f t="shared" si="11"/>
        <v>0</v>
      </c>
      <c r="U41" s="55">
        <f t="shared" si="12"/>
        <v>0</v>
      </c>
      <c r="V41" s="55">
        <f t="shared" si="13"/>
        <v>0</v>
      </c>
      <c r="W41" s="55">
        <f t="shared" si="14"/>
        <v>0</v>
      </c>
      <c r="X41" s="55">
        <f t="shared" si="15"/>
        <v>0</v>
      </c>
      <c r="Y41" s="119">
        <f t="shared" si="10"/>
        <v>0</v>
      </c>
      <c r="Z41" s="78"/>
      <c r="AA41" s="56">
        <v>922182.81</v>
      </c>
      <c r="AB41" s="55">
        <v>219504.39</v>
      </c>
      <c r="AC41" s="55">
        <f t="shared" si="8"/>
        <v>1141687.2000000002</v>
      </c>
      <c r="AD41" s="57" t="s">
        <v>89</v>
      </c>
      <c r="AE41" s="58">
        <v>46085</v>
      </c>
      <c r="AG41" s="56"/>
      <c r="AH41" s="55"/>
      <c r="AI41" s="51">
        <f t="shared" si="9"/>
        <v>0</v>
      </c>
      <c r="AJ41" s="59"/>
      <c r="AK41" s="58"/>
    </row>
    <row r="42" spans="1:37" x14ac:dyDescent="0.25">
      <c r="A42" s="40">
        <v>36</v>
      </c>
      <c r="B42" s="41">
        <v>1452</v>
      </c>
      <c r="C42" s="41">
        <v>75129507</v>
      </c>
      <c r="D42" s="41">
        <v>691000093</v>
      </c>
      <c r="E42" s="41">
        <v>3122</v>
      </c>
      <c r="F42" s="42" t="s">
        <v>90</v>
      </c>
      <c r="G42" s="53"/>
      <c r="H42" s="51"/>
      <c r="I42" s="51"/>
      <c r="J42" s="51"/>
      <c r="K42" s="51"/>
      <c r="L42" s="52">
        <f t="shared" si="0"/>
        <v>0</v>
      </c>
      <c r="M42" s="126"/>
      <c r="N42" s="54"/>
      <c r="O42" s="55"/>
      <c r="P42" s="55"/>
      <c r="Q42" s="55"/>
      <c r="R42" s="55"/>
      <c r="S42" s="52">
        <f t="shared" si="1"/>
        <v>0</v>
      </c>
      <c r="T42" s="56">
        <f t="shared" si="11"/>
        <v>0</v>
      </c>
      <c r="U42" s="55">
        <f t="shared" si="12"/>
        <v>0</v>
      </c>
      <c r="V42" s="55">
        <f t="shared" si="13"/>
        <v>0</v>
      </c>
      <c r="W42" s="55">
        <f t="shared" si="14"/>
        <v>0</v>
      </c>
      <c r="X42" s="55">
        <f t="shared" si="15"/>
        <v>0</v>
      </c>
      <c r="Y42" s="119">
        <f t="shared" si="10"/>
        <v>0</v>
      </c>
      <c r="Z42" s="78"/>
      <c r="AA42" s="56"/>
      <c r="AB42" s="55"/>
      <c r="AC42" s="55">
        <f t="shared" si="8"/>
        <v>0</v>
      </c>
      <c r="AD42" s="57"/>
      <c r="AE42" s="58"/>
      <c r="AG42" s="56"/>
      <c r="AH42" s="55"/>
      <c r="AI42" s="51">
        <f t="shared" si="9"/>
        <v>0</v>
      </c>
      <c r="AJ42" s="59"/>
      <c r="AK42" s="58"/>
    </row>
    <row r="43" spans="1:37" x14ac:dyDescent="0.25">
      <c r="A43" s="40">
        <v>37</v>
      </c>
      <c r="B43" s="41">
        <v>1455</v>
      </c>
      <c r="C43" s="41">
        <v>46748059</v>
      </c>
      <c r="D43" s="41">
        <v>600023401</v>
      </c>
      <c r="E43" s="41">
        <v>3114</v>
      </c>
      <c r="F43" s="42" t="s">
        <v>91</v>
      </c>
      <c r="G43" s="53"/>
      <c r="H43" s="51"/>
      <c r="I43" s="51"/>
      <c r="J43" s="51"/>
      <c r="K43" s="51"/>
      <c r="L43" s="52">
        <f t="shared" si="0"/>
        <v>0</v>
      </c>
      <c r="M43" s="126"/>
      <c r="N43" s="54"/>
      <c r="O43" s="55"/>
      <c r="P43" s="55"/>
      <c r="Q43" s="55"/>
      <c r="R43" s="55"/>
      <c r="S43" s="52">
        <f t="shared" si="1"/>
        <v>0</v>
      </c>
      <c r="T43" s="56">
        <f t="shared" si="11"/>
        <v>0</v>
      </c>
      <c r="U43" s="55">
        <f t="shared" si="12"/>
        <v>0</v>
      </c>
      <c r="V43" s="55">
        <f t="shared" si="13"/>
        <v>0</v>
      </c>
      <c r="W43" s="55">
        <f t="shared" si="14"/>
        <v>0</v>
      </c>
      <c r="X43" s="55">
        <f t="shared" si="15"/>
        <v>0</v>
      </c>
      <c r="Y43" s="119">
        <f t="shared" si="10"/>
        <v>0</v>
      </c>
      <c r="Z43" s="78"/>
      <c r="AA43" s="56"/>
      <c r="AB43" s="55"/>
      <c r="AC43" s="55">
        <f t="shared" si="8"/>
        <v>0</v>
      </c>
      <c r="AD43" s="57"/>
      <c r="AE43" s="58"/>
      <c r="AG43" s="56"/>
      <c r="AH43" s="55"/>
      <c r="AI43" s="51">
        <f t="shared" si="9"/>
        <v>0</v>
      </c>
      <c r="AJ43" s="59"/>
      <c r="AK43" s="58"/>
    </row>
    <row r="44" spans="1:37" x14ac:dyDescent="0.25">
      <c r="A44" s="40">
        <v>38</v>
      </c>
      <c r="B44" s="41">
        <v>1456</v>
      </c>
      <c r="C44" s="41">
        <v>46749799</v>
      </c>
      <c r="D44" s="41">
        <v>600023427</v>
      </c>
      <c r="E44" s="41">
        <v>3114</v>
      </c>
      <c r="F44" s="42" t="s">
        <v>92</v>
      </c>
      <c r="G44" s="53"/>
      <c r="H44" s="51"/>
      <c r="I44" s="51"/>
      <c r="J44" s="51"/>
      <c r="K44" s="51"/>
      <c r="L44" s="52">
        <f t="shared" si="0"/>
        <v>0</v>
      </c>
      <c r="M44" s="126"/>
      <c r="N44" s="54"/>
      <c r="O44" s="55"/>
      <c r="P44" s="55"/>
      <c r="Q44" s="55"/>
      <c r="R44" s="55"/>
      <c r="S44" s="52">
        <f t="shared" si="1"/>
        <v>0</v>
      </c>
      <c r="T44" s="56">
        <f t="shared" si="11"/>
        <v>0</v>
      </c>
      <c r="U44" s="55">
        <f t="shared" si="12"/>
        <v>0</v>
      </c>
      <c r="V44" s="55">
        <f t="shared" si="13"/>
        <v>0</v>
      </c>
      <c r="W44" s="55">
        <f t="shared" si="14"/>
        <v>0</v>
      </c>
      <c r="X44" s="55">
        <f t="shared" si="15"/>
        <v>0</v>
      </c>
      <c r="Y44" s="119">
        <f t="shared" si="10"/>
        <v>0</v>
      </c>
      <c r="Z44" s="78"/>
      <c r="AA44" s="56"/>
      <c r="AB44" s="55"/>
      <c r="AC44" s="55">
        <f t="shared" si="8"/>
        <v>0</v>
      </c>
      <c r="AD44" s="57"/>
      <c r="AE44" s="58"/>
      <c r="AG44" s="56"/>
      <c r="AH44" s="55"/>
      <c r="AI44" s="51">
        <f t="shared" si="9"/>
        <v>0</v>
      </c>
      <c r="AJ44" s="59"/>
      <c r="AK44" s="58"/>
    </row>
    <row r="45" spans="1:37" x14ac:dyDescent="0.25">
      <c r="A45" s="40">
        <v>39</v>
      </c>
      <c r="B45" s="41">
        <v>1457</v>
      </c>
      <c r="C45" s="41">
        <v>60254190</v>
      </c>
      <c r="D45" s="41">
        <v>600023389</v>
      </c>
      <c r="E45" s="41">
        <v>3114</v>
      </c>
      <c r="F45" s="42" t="s">
        <v>93</v>
      </c>
      <c r="G45" s="53"/>
      <c r="H45" s="51"/>
      <c r="I45" s="51"/>
      <c r="J45" s="51"/>
      <c r="K45" s="51"/>
      <c r="L45" s="52">
        <f t="shared" si="0"/>
        <v>0</v>
      </c>
      <c r="M45" s="126"/>
      <c r="N45" s="54"/>
      <c r="O45" s="55"/>
      <c r="P45" s="55"/>
      <c r="Q45" s="55"/>
      <c r="R45" s="55"/>
      <c r="S45" s="52">
        <f t="shared" si="1"/>
        <v>0</v>
      </c>
      <c r="T45" s="56">
        <f t="shared" si="11"/>
        <v>0</v>
      </c>
      <c r="U45" s="55">
        <f t="shared" si="12"/>
        <v>0</v>
      </c>
      <c r="V45" s="55">
        <f t="shared" si="13"/>
        <v>0</v>
      </c>
      <c r="W45" s="55">
        <f t="shared" si="14"/>
        <v>0</v>
      </c>
      <c r="X45" s="55">
        <f t="shared" si="15"/>
        <v>0</v>
      </c>
      <c r="Y45" s="119">
        <f t="shared" si="10"/>
        <v>0</v>
      </c>
      <c r="Z45" s="78"/>
      <c r="AA45" s="56"/>
      <c r="AB45" s="55"/>
      <c r="AC45" s="55">
        <f t="shared" si="8"/>
        <v>0</v>
      </c>
      <c r="AD45" s="57"/>
      <c r="AE45" s="58"/>
      <c r="AG45" s="56"/>
      <c r="AH45" s="55"/>
      <c r="AI45" s="51">
        <f t="shared" si="9"/>
        <v>0</v>
      </c>
      <c r="AJ45" s="59"/>
      <c r="AK45" s="58"/>
    </row>
    <row r="46" spans="1:37" x14ac:dyDescent="0.25">
      <c r="A46" s="40">
        <v>40</v>
      </c>
      <c r="B46" s="41">
        <v>1459</v>
      </c>
      <c r="C46" s="41">
        <v>70842922</v>
      </c>
      <c r="D46" s="41">
        <v>600023133</v>
      </c>
      <c r="E46" s="41">
        <v>3114</v>
      </c>
      <c r="F46" s="42" t="s">
        <v>94</v>
      </c>
      <c r="G46" s="53"/>
      <c r="H46" s="51"/>
      <c r="I46" s="51"/>
      <c r="J46" s="51"/>
      <c r="K46" s="51"/>
      <c r="L46" s="52">
        <f t="shared" si="0"/>
        <v>0</v>
      </c>
      <c r="M46" s="126"/>
      <c r="N46" s="54"/>
      <c r="O46" s="55"/>
      <c r="P46" s="55"/>
      <c r="Q46" s="55"/>
      <c r="R46" s="55"/>
      <c r="S46" s="52">
        <f t="shared" si="1"/>
        <v>0</v>
      </c>
      <c r="T46" s="56">
        <f t="shared" si="11"/>
        <v>0</v>
      </c>
      <c r="U46" s="55">
        <f t="shared" si="12"/>
        <v>0</v>
      </c>
      <c r="V46" s="55">
        <f t="shared" si="13"/>
        <v>0</v>
      </c>
      <c r="W46" s="55">
        <f t="shared" si="14"/>
        <v>0</v>
      </c>
      <c r="X46" s="55">
        <f t="shared" si="15"/>
        <v>0</v>
      </c>
      <c r="Y46" s="119">
        <f t="shared" si="10"/>
        <v>0</v>
      </c>
      <c r="Z46" s="78"/>
      <c r="AA46" s="56"/>
      <c r="AB46" s="55"/>
      <c r="AC46" s="55">
        <f t="shared" si="8"/>
        <v>0</v>
      </c>
      <c r="AD46" s="57"/>
      <c r="AE46" s="58"/>
      <c r="AG46" s="56"/>
      <c r="AH46" s="55"/>
      <c r="AI46" s="51">
        <f t="shared" si="9"/>
        <v>0</v>
      </c>
      <c r="AJ46" s="59"/>
      <c r="AK46" s="58"/>
    </row>
    <row r="47" spans="1:37" x14ac:dyDescent="0.25">
      <c r="A47" s="40">
        <v>41</v>
      </c>
      <c r="B47" s="41">
        <v>1460</v>
      </c>
      <c r="C47" s="41">
        <v>70972826</v>
      </c>
      <c r="D47" s="41">
        <v>600171523</v>
      </c>
      <c r="E47" s="41">
        <v>3114</v>
      </c>
      <c r="F47" s="42" t="s">
        <v>95</v>
      </c>
      <c r="G47" s="53"/>
      <c r="H47" s="51"/>
      <c r="I47" s="51"/>
      <c r="J47" s="51"/>
      <c r="K47" s="51"/>
      <c r="L47" s="52">
        <f t="shared" si="0"/>
        <v>0</v>
      </c>
      <c r="M47" s="126"/>
      <c r="N47" s="54"/>
      <c r="O47" s="55"/>
      <c r="P47" s="55"/>
      <c r="Q47" s="55"/>
      <c r="R47" s="55"/>
      <c r="S47" s="52">
        <f t="shared" si="1"/>
        <v>0</v>
      </c>
      <c r="T47" s="56">
        <f t="shared" si="11"/>
        <v>0</v>
      </c>
      <c r="U47" s="55">
        <f t="shared" si="12"/>
        <v>0</v>
      </c>
      <c r="V47" s="55">
        <f t="shared" si="13"/>
        <v>0</v>
      </c>
      <c r="W47" s="55">
        <f t="shared" si="14"/>
        <v>0</v>
      </c>
      <c r="X47" s="55">
        <f t="shared" si="15"/>
        <v>0</v>
      </c>
      <c r="Y47" s="119">
        <f t="shared" si="10"/>
        <v>0</v>
      </c>
      <c r="Z47" s="78"/>
      <c r="AA47" s="56"/>
      <c r="AB47" s="55"/>
      <c r="AC47" s="55">
        <f t="shared" si="8"/>
        <v>0</v>
      </c>
      <c r="AD47" s="57"/>
      <c r="AE47" s="58"/>
      <c r="AG47" s="56"/>
      <c r="AH47" s="55"/>
      <c r="AI47" s="51">
        <f t="shared" si="9"/>
        <v>0</v>
      </c>
      <c r="AJ47" s="59"/>
      <c r="AK47" s="58"/>
    </row>
    <row r="48" spans="1:37" x14ac:dyDescent="0.25">
      <c r="A48" s="40">
        <v>42</v>
      </c>
      <c r="B48" s="41">
        <v>1462</v>
      </c>
      <c r="C48" s="41">
        <v>60254301</v>
      </c>
      <c r="D48" s="41">
        <v>600023320</v>
      </c>
      <c r="E48" s="41">
        <v>3114</v>
      </c>
      <c r="F48" s="42" t="s">
        <v>96</v>
      </c>
      <c r="G48" s="53"/>
      <c r="H48" s="51"/>
      <c r="I48" s="51"/>
      <c r="J48" s="51"/>
      <c r="K48" s="51"/>
      <c r="L48" s="52">
        <f t="shared" si="0"/>
        <v>0</v>
      </c>
      <c r="M48" s="126"/>
      <c r="N48" s="54"/>
      <c r="O48" s="55"/>
      <c r="P48" s="55"/>
      <c r="Q48" s="55"/>
      <c r="R48" s="55"/>
      <c r="S48" s="52">
        <f t="shared" si="1"/>
        <v>0</v>
      </c>
      <c r="T48" s="56">
        <f t="shared" si="11"/>
        <v>0</v>
      </c>
      <c r="U48" s="55">
        <f t="shared" si="12"/>
        <v>0</v>
      </c>
      <c r="V48" s="55">
        <f t="shared" si="13"/>
        <v>0</v>
      </c>
      <c r="W48" s="55">
        <f t="shared" si="14"/>
        <v>0</v>
      </c>
      <c r="X48" s="55">
        <f t="shared" si="15"/>
        <v>0</v>
      </c>
      <c r="Y48" s="119">
        <f t="shared" si="10"/>
        <v>0</v>
      </c>
      <c r="Z48" s="78"/>
      <c r="AA48" s="56"/>
      <c r="AB48" s="55"/>
      <c r="AC48" s="55">
        <f t="shared" si="8"/>
        <v>0</v>
      </c>
      <c r="AD48" s="57"/>
      <c r="AE48" s="58"/>
      <c r="AG48" s="56"/>
      <c r="AH48" s="55"/>
      <c r="AI48" s="51">
        <f t="shared" si="9"/>
        <v>0</v>
      </c>
      <c r="AJ48" s="59"/>
      <c r="AK48" s="58"/>
    </row>
    <row r="49" spans="1:38" x14ac:dyDescent="0.25">
      <c r="A49" s="40">
        <v>43</v>
      </c>
      <c r="B49" s="41">
        <v>1463</v>
      </c>
      <c r="C49" s="41">
        <v>60254238</v>
      </c>
      <c r="D49" s="41">
        <v>600023354</v>
      </c>
      <c r="E49" s="41">
        <v>3114</v>
      </c>
      <c r="F49" s="42" t="s">
        <v>97</v>
      </c>
      <c r="G49" s="53"/>
      <c r="H49" s="51"/>
      <c r="I49" s="51"/>
      <c r="J49" s="51"/>
      <c r="K49" s="51"/>
      <c r="L49" s="52">
        <f t="shared" si="0"/>
        <v>0</v>
      </c>
      <c r="M49" s="126"/>
      <c r="N49" s="54"/>
      <c r="O49" s="55"/>
      <c r="P49" s="55"/>
      <c r="Q49" s="55"/>
      <c r="R49" s="55"/>
      <c r="S49" s="52">
        <f t="shared" si="1"/>
        <v>0</v>
      </c>
      <c r="T49" s="56">
        <f t="shared" si="11"/>
        <v>0</v>
      </c>
      <c r="U49" s="55">
        <f t="shared" si="12"/>
        <v>0</v>
      </c>
      <c r="V49" s="55">
        <f t="shared" si="13"/>
        <v>0</v>
      </c>
      <c r="W49" s="55">
        <f t="shared" si="14"/>
        <v>0</v>
      </c>
      <c r="X49" s="55">
        <f t="shared" si="15"/>
        <v>0</v>
      </c>
      <c r="Y49" s="119">
        <f t="shared" si="10"/>
        <v>0</v>
      </c>
      <c r="Z49" s="78"/>
      <c r="AA49" s="56"/>
      <c r="AB49" s="55"/>
      <c r="AC49" s="55">
        <f t="shared" si="8"/>
        <v>0</v>
      </c>
      <c r="AD49" s="57"/>
      <c r="AE49" s="58"/>
      <c r="AG49" s="56"/>
      <c r="AH49" s="55"/>
      <c r="AI49" s="51">
        <f t="shared" si="9"/>
        <v>0</v>
      </c>
      <c r="AJ49" s="59"/>
      <c r="AK49" s="58"/>
    </row>
    <row r="50" spans="1:38" x14ac:dyDescent="0.25">
      <c r="A50" s="40">
        <v>44</v>
      </c>
      <c r="B50" s="41">
        <v>1468</v>
      </c>
      <c r="C50" s="41">
        <v>70839921</v>
      </c>
      <c r="D50" s="41">
        <v>600099504</v>
      </c>
      <c r="E50" s="41">
        <v>3114</v>
      </c>
      <c r="F50" s="42" t="s">
        <v>98</v>
      </c>
      <c r="G50" s="53"/>
      <c r="H50" s="51"/>
      <c r="I50" s="51"/>
      <c r="J50" s="51"/>
      <c r="K50" s="51"/>
      <c r="L50" s="52">
        <f t="shared" si="0"/>
        <v>0</v>
      </c>
      <c r="M50" s="126"/>
      <c r="N50" s="54"/>
      <c r="O50" s="55"/>
      <c r="P50" s="55"/>
      <c r="Q50" s="55"/>
      <c r="R50" s="55"/>
      <c r="S50" s="52">
        <f t="shared" si="1"/>
        <v>0</v>
      </c>
      <c r="T50" s="56">
        <f t="shared" si="11"/>
        <v>0</v>
      </c>
      <c r="U50" s="55">
        <f t="shared" si="12"/>
        <v>0</v>
      </c>
      <c r="V50" s="55">
        <f t="shared" si="13"/>
        <v>0</v>
      </c>
      <c r="W50" s="55">
        <f t="shared" si="14"/>
        <v>0</v>
      </c>
      <c r="X50" s="55">
        <f t="shared" si="15"/>
        <v>0</v>
      </c>
      <c r="Y50" s="119">
        <f t="shared" si="10"/>
        <v>0</v>
      </c>
      <c r="Z50" s="78"/>
      <c r="AA50" s="56"/>
      <c r="AB50" s="55"/>
      <c r="AC50" s="55">
        <f t="shared" si="8"/>
        <v>0</v>
      </c>
      <c r="AD50" s="57"/>
      <c r="AE50" s="58"/>
      <c r="AG50" s="56"/>
      <c r="AH50" s="55"/>
      <c r="AI50" s="51">
        <f t="shared" si="9"/>
        <v>0</v>
      </c>
      <c r="AJ50" s="59"/>
      <c r="AK50" s="58"/>
    </row>
    <row r="51" spans="1:38" x14ac:dyDescent="0.25">
      <c r="A51" s="40">
        <v>45</v>
      </c>
      <c r="B51" s="41">
        <v>1469</v>
      </c>
      <c r="C51" s="41">
        <v>70839999</v>
      </c>
      <c r="D51" s="41">
        <v>600024342</v>
      </c>
      <c r="E51" s="41">
        <v>3114</v>
      </c>
      <c r="F51" s="42" t="s">
        <v>99</v>
      </c>
      <c r="G51" s="53"/>
      <c r="H51" s="51"/>
      <c r="I51" s="51"/>
      <c r="J51" s="51"/>
      <c r="K51" s="51"/>
      <c r="L51" s="52">
        <f t="shared" si="0"/>
        <v>0</v>
      </c>
      <c r="M51" s="126"/>
      <c r="N51" s="54"/>
      <c r="O51" s="55"/>
      <c r="P51" s="55"/>
      <c r="Q51" s="55"/>
      <c r="R51" s="55"/>
      <c r="S51" s="52">
        <f t="shared" si="1"/>
        <v>0</v>
      </c>
      <c r="T51" s="56">
        <f t="shared" si="11"/>
        <v>0</v>
      </c>
      <c r="U51" s="55">
        <f t="shared" si="12"/>
        <v>0</v>
      </c>
      <c r="V51" s="55">
        <f t="shared" si="13"/>
        <v>0</v>
      </c>
      <c r="W51" s="55">
        <f t="shared" si="14"/>
        <v>0</v>
      </c>
      <c r="X51" s="55">
        <f t="shared" si="15"/>
        <v>0</v>
      </c>
      <c r="Y51" s="119">
        <f t="shared" si="10"/>
        <v>0</v>
      </c>
      <c r="Z51" s="78"/>
      <c r="AA51" s="56"/>
      <c r="AB51" s="55"/>
      <c r="AC51" s="55">
        <f t="shared" si="8"/>
        <v>0</v>
      </c>
      <c r="AD51" s="57"/>
      <c r="AE51" s="58"/>
      <c r="AG51" s="56"/>
      <c r="AH51" s="55"/>
      <c r="AI51" s="51">
        <f t="shared" si="9"/>
        <v>0</v>
      </c>
      <c r="AJ51" s="59"/>
      <c r="AK51" s="58"/>
    </row>
    <row r="52" spans="1:38" x14ac:dyDescent="0.25">
      <c r="A52" s="40">
        <v>46</v>
      </c>
      <c r="B52" s="41">
        <v>1470</v>
      </c>
      <c r="C52" s="41">
        <v>49864360</v>
      </c>
      <c r="D52" s="41">
        <v>600028828</v>
      </c>
      <c r="E52" s="41">
        <v>3133</v>
      </c>
      <c r="F52" s="42" t="s">
        <v>100</v>
      </c>
      <c r="G52" s="53"/>
      <c r="H52" s="51"/>
      <c r="I52" s="51"/>
      <c r="J52" s="51"/>
      <c r="K52" s="51"/>
      <c r="L52" s="52">
        <f t="shared" si="0"/>
        <v>0</v>
      </c>
      <c r="M52" s="126"/>
      <c r="N52" s="54"/>
      <c r="O52" s="55"/>
      <c r="P52" s="55"/>
      <c r="Q52" s="55"/>
      <c r="R52" s="55"/>
      <c r="S52" s="52">
        <f t="shared" si="1"/>
        <v>0</v>
      </c>
      <c r="T52" s="56">
        <f t="shared" si="11"/>
        <v>0</v>
      </c>
      <c r="U52" s="55">
        <f t="shared" si="12"/>
        <v>0</v>
      </c>
      <c r="V52" s="55">
        <f t="shared" si="13"/>
        <v>0</v>
      </c>
      <c r="W52" s="55">
        <f t="shared" si="14"/>
        <v>0</v>
      </c>
      <c r="X52" s="55">
        <f t="shared" si="15"/>
        <v>0</v>
      </c>
      <c r="Y52" s="119">
        <f t="shared" si="10"/>
        <v>0</v>
      </c>
      <c r="Z52" s="78"/>
      <c r="AA52" s="56"/>
      <c r="AB52" s="55"/>
      <c r="AC52" s="55">
        <f t="shared" si="8"/>
        <v>0</v>
      </c>
      <c r="AD52" s="57"/>
      <c r="AE52" s="58"/>
      <c r="AG52" s="56"/>
      <c r="AH52" s="55"/>
      <c r="AI52" s="51">
        <f t="shared" si="9"/>
        <v>0</v>
      </c>
      <c r="AJ52" s="59"/>
      <c r="AK52" s="58"/>
    </row>
    <row r="53" spans="1:38" x14ac:dyDescent="0.25">
      <c r="A53" s="40">
        <v>47</v>
      </c>
      <c r="B53" s="41">
        <v>1471</v>
      </c>
      <c r="C53" s="41">
        <v>49864351</v>
      </c>
      <c r="D53" s="41">
        <v>600028836</v>
      </c>
      <c r="E53" s="41">
        <v>3133</v>
      </c>
      <c r="F53" s="42" t="s">
        <v>101</v>
      </c>
      <c r="G53" s="53"/>
      <c r="H53" s="51"/>
      <c r="I53" s="51"/>
      <c r="J53" s="51"/>
      <c r="K53" s="51"/>
      <c r="L53" s="52">
        <f t="shared" si="0"/>
        <v>0</v>
      </c>
      <c r="M53" s="126"/>
      <c r="N53" s="54"/>
      <c r="O53" s="55"/>
      <c r="P53" s="55"/>
      <c r="Q53" s="55"/>
      <c r="R53" s="55"/>
      <c r="S53" s="52">
        <f t="shared" si="1"/>
        <v>0</v>
      </c>
      <c r="T53" s="56">
        <f t="shared" si="11"/>
        <v>0</v>
      </c>
      <c r="U53" s="55">
        <f t="shared" si="12"/>
        <v>0</v>
      </c>
      <c r="V53" s="55">
        <f t="shared" si="13"/>
        <v>0</v>
      </c>
      <c r="W53" s="55">
        <f t="shared" si="14"/>
        <v>0</v>
      </c>
      <c r="X53" s="55">
        <f t="shared" si="15"/>
        <v>0</v>
      </c>
      <c r="Y53" s="119">
        <f t="shared" si="10"/>
        <v>0</v>
      </c>
      <c r="Z53" s="78"/>
      <c r="AA53" s="56"/>
      <c r="AB53" s="55"/>
      <c r="AC53" s="55">
        <f t="shared" si="8"/>
        <v>0</v>
      </c>
      <c r="AD53" s="57"/>
      <c r="AE53" s="58"/>
      <c r="AG53" s="56"/>
      <c r="AH53" s="55"/>
      <c r="AI53" s="51">
        <f t="shared" si="9"/>
        <v>0</v>
      </c>
      <c r="AJ53" s="59"/>
      <c r="AK53" s="58"/>
    </row>
    <row r="54" spans="1:38" x14ac:dyDescent="0.25">
      <c r="A54" s="40">
        <v>48</v>
      </c>
      <c r="B54" s="41">
        <v>1472</v>
      </c>
      <c r="C54" s="41">
        <v>70226458</v>
      </c>
      <c r="D54" s="41">
        <v>610400681</v>
      </c>
      <c r="E54" s="41">
        <v>3133</v>
      </c>
      <c r="F54" s="42" t="s">
        <v>102</v>
      </c>
      <c r="G54" s="53"/>
      <c r="H54" s="51"/>
      <c r="I54" s="51"/>
      <c r="J54" s="51"/>
      <c r="K54" s="51"/>
      <c r="L54" s="52">
        <f t="shared" si="0"/>
        <v>0</v>
      </c>
      <c r="M54" s="126"/>
      <c r="N54" s="54"/>
      <c r="O54" s="55"/>
      <c r="P54" s="55"/>
      <c r="Q54" s="55"/>
      <c r="R54" s="55"/>
      <c r="S54" s="52">
        <f t="shared" si="1"/>
        <v>0</v>
      </c>
      <c r="T54" s="56">
        <f t="shared" si="11"/>
        <v>0</v>
      </c>
      <c r="U54" s="55">
        <f t="shared" si="12"/>
        <v>0</v>
      </c>
      <c r="V54" s="55">
        <f t="shared" si="13"/>
        <v>0</v>
      </c>
      <c r="W54" s="55">
        <f t="shared" si="14"/>
        <v>0</v>
      </c>
      <c r="X54" s="55">
        <f t="shared" si="15"/>
        <v>0</v>
      </c>
      <c r="Y54" s="119">
        <f t="shared" si="10"/>
        <v>0</v>
      </c>
      <c r="Z54" s="78"/>
      <c r="AA54" s="56"/>
      <c r="AB54" s="55"/>
      <c r="AC54" s="55">
        <f t="shared" si="8"/>
        <v>0</v>
      </c>
      <c r="AD54" s="57"/>
      <c r="AE54" s="58"/>
      <c r="AG54" s="56"/>
      <c r="AH54" s="55"/>
      <c r="AI54" s="51">
        <f t="shared" si="9"/>
        <v>0</v>
      </c>
      <c r="AJ54" s="59"/>
      <c r="AK54" s="58"/>
    </row>
    <row r="55" spans="1:38" x14ac:dyDescent="0.25">
      <c r="A55" s="40">
        <v>49</v>
      </c>
      <c r="B55" s="41">
        <v>1473</v>
      </c>
      <c r="C55" s="41">
        <v>63778181</v>
      </c>
      <c r="D55" s="41">
        <v>600023141</v>
      </c>
      <c r="E55" s="41">
        <v>3133</v>
      </c>
      <c r="F55" s="42" t="s">
        <v>103</v>
      </c>
      <c r="G55" s="53"/>
      <c r="H55" s="51"/>
      <c r="I55" s="51"/>
      <c r="J55" s="51"/>
      <c r="K55" s="51"/>
      <c r="L55" s="52">
        <f t="shared" si="0"/>
        <v>0</v>
      </c>
      <c r="M55" s="126"/>
      <c r="N55" s="54"/>
      <c r="O55" s="55"/>
      <c r="P55" s="55"/>
      <c r="Q55" s="55"/>
      <c r="R55" s="55"/>
      <c r="S55" s="52">
        <f t="shared" si="1"/>
        <v>0</v>
      </c>
      <c r="T55" s="56">
        <f t="shared" si="11"/>
        <v>0</v>
      </c>
      <c r="U55" s="55">
        <f t="shared" si="12"/>
        <v>0</v>
      </c>
      <c r="V55" s="55">
        <f t="shared" si="13"/>
        <v>0</v>
      </c>
      <c r="W55" s="55">
        <f t="shared" si="14"/>
        <v>0</v>
      </c>
      <c r="X55" s="55">
        <f t="shared" si="15"/>
        <v>0</v>
      </c>
      <c r="Y55" s="119">
        <f t="shared" si="10"/>
        <v>0</v>
      </c>
      <c r="Z55" s="78"/>
      <c r="AA55" s="56"/>
      <c r="AB55" s="55"/>
      <c r="AC55" s="55">
        <f t="shared" si="8"/>
        <v>0</v>
      </c>
      <c r="AD55" s="57"/>
      <c r="AE55" s="58"/>
      <c r="AG55" s="56"/>
      <c r="AH55" s="55"/>
      <c r="AI55" s="51">
        <f t="shared" si="9"/>
        <v>0</v>
      </c>
      <c r="AJ55" s="59"/>
      <c r="AK55" s="58"/>
    </row>
    <row r="56" spans="1:38" x14ac:dyDescent="0.25">
      <c r="A56" s="40">
        <v>50</v>
      </c>
      <c r="B56" s="41">
        <v>1474</v>
      </c>
      <c r="C56" s="41">
        <v>60252774</v>
      </c>
      <c r="D56" s="41">
        <v>600029107</v>
      </c>
      <c r="E56" s="41">
        <v>3133</v>
      </c>
      <c r="F56" s="42" t="s">
        <v>104</v>
      </c>
      <c r="G56" s="53"/>
      <c r="H56" s="51"/>
      <c r="I56" s="51"/>
      <c r="J56" s="51"/>
      <c r="K56" s="51"/>
      <c r="L56" s="52">
        <f t="shared" si="0"/>
        <v>0</v>
      </c>
      <c r="M56" s="126"/>
      <c r="N56" s="54"/>
      <c r="O56" s="55"/>
      <c r="P56" s="55"/>
      <c r="Q56" s="55"/>
      <c r="R56" s="55"/>
      <c r="S56" s="52">
        <f t="shared" si="1"/>
        <v>0</v>
      </c>
      <c r="T56" s="56">
        <f t="shared" si="11"/>
        <v>0</v>
      </c>
      <c r="U56" s="55">
        <f t="shared" si="12"/>
        <v>0</v>
      </c>
      <c r="V56" s="55">
        <f t="shared" si="13"/>
        <v>0</v>
      </c>
      <c r="W56" s="55">
        <f t="shared" si="14"/>
        <v>0</v>
      </c>
      <c r="X56" s="55">
        <f t="shared" si="15"/>
        <v>0</v>
      </c>
      <c r="Y56" s="119">
        <f t="shared" si="10"/>
        <v>0</v>
      </c>
      <c r="Z56" s="78"/>
      <c r="AA56" s="56"/>
      <c r="AB56" s="55"/>
      <c r="AC56" s="55">
        <f t="shared" si="8"/>
        <v>0</v>
      </c>
      <c r="AD56" s="57"/>
      <c r="AE56" s="58"/>
      <c r="AG56" s="56"/>
      <c r="AH56" s="55"/>
      <c r="AI56" s="51">
        <f t="shared" si="9"/>
        <v>0</v>
      </c>
      <c r="AJ56" s="59"/>
      <c r="AK56" s="58"/>
    </row>
    <row r="57" spans="1:38" x14ac:dyDescent="0.25">
      <c r="A57" s="40">
        <v>51</v>
      </c>
      <c r="B57" s="41">
        <v>1475</v>
      </c>
      <c r="C57" s="41">
        <v>46748105</v>
      </c>
      <c r="D57" s="41">
        <v>600029166</v>
      </c>
      <c r="E57" s="41">
        <v>3133</v>
      </c>
      <c r="F57" s="42" t="s">
        <v>105</v>
      </c>
      <c r="G57" s="53"/>
      <c r="H57" s="51"/>
      <c r="I57" s="51"/>
      <c r="J57" s="51"/>
      <c r="K57" s="51"/>
      <c r="L57" s="52">
        <f t="shared" si="0"/>
        <v>0</v>
      </c>
      <c r="M57" s="126"/>
      <c r="N57" s="54"/>
      <c r="O57" s="55"/>
      <c r="P57" s="55"/>
      <c r="Q57" s="55"/>
      <c r="R57" s="55"/>
      <c r="S57" s="52">
        <f t="shared" si="1"/>
        <v>0</v>
      </c>
      <c r="T57" s="56">
        <f t="shared" si="11"/>
        <v>0</v>
      </c>
      <c r="U57" s="55">
        <f t="shared" si="12"/>
        <v>0</v>
      </c>
      <c r="V57" s="55">
        <f t="shared" si="13"/>
        <v>0</v>
      </c>
      <c r="W57" s="55">
        <f t="shared" si="14"/>
        <v>0</v>
      </c>
      <c r="X57" s="55">
        <f t="shared" si="15"/>
        <v>0</v>
      </c>
      <c r="Y57" s="119">
        <f t="shared" si="10"/>
        <v>0</v>
      </c>
      <c r="Z57" s="78"/>
      <c r="AA57" s="56"/>
      <c r="AB57" s="55"/>
      <c r="AC57" s="55">
        <f t="shared" si="8"/>
        <v>0</v>
      </c>
      <c r="AD57" s="57"/>
      <c r="AE57" s="58"/>
      <c r="AG57" s="56"/>
      <c r="AH57" s="55"/>
      <c r="AI57" s="51">
        <f t="shared" si="9"/>
        <v>0</v>
      </c>
      <c r="AJ57" s="59"/>
      <c r="AK57" s="58"/>
    </row>
    <row r="58" spans="1:38" x14ac:dyDescent="0.25">
      <c r="A58" s="40">
        <v>52</v>
      </c>
      <c r="B58" s="41">
        <v>1476</v>
      </c>
      <c r="C58" s="41">
        <v>855006</v>
      </c>
      <c r="D58" s="41">
        <v>600029808</v>
      </c>
      <c r="E58" s="41">
        <v>3133</v>
      </c>
      <c r="F58" s="42" t="s">
        <v>106</v>
      </c>
      <c r="G58" s="53"/>
      <c r="H58" s="51"/>
      <c r="I58" s="51"/>
      <c r="J58" s="51"/>
      <c r="K58" s="51"/>
      <c r="L58" s="52">
        <f t="shared" si="0"/>
        <v>0</v>
      </c>
      <c r="M58" s="126"/>
      <c r="N58" s="54"/>
      <c r="O58" s="55"/>
      <c r="P58" s="55"/>
      <c r="Q58" s="55"/>
      <c r="R58" s="55"/>
      <c r="S58" s="52">
        <f t="shared" si="1"/>
        <v>0</v>
      </c>
      <c r="T58" s="56">
        <f t="shared" si="11"/>
        <v>0</v>
      </c>
      <c r="U58" s="55">
        <f t="shared" si="12"/>
        <v>0</v>
      </c>
      <c r="V58" s="55">
        <f t="shared" si="13"/>
        <v>0</v>
      </c>
      <c r="W58" s="55">
        <f t="shared" si="14"/>
        <v>0</v>
      </c>
      <c r="X58" s="55">
        <f t="shared" si="15"/>
        <v>0</v>
      </c>
      <c r="Y58" s="119">
        <f t="shared" si="10"/>
        <v>0</v>
      </c>
      <c r="Z58" s="78"/>
      <c r="AA58" s="56"/>
      <c r="AB58" s="55"/>
      <c r="AC58" s="55">
        <f t="shared" si="8"/>
        <v>0</v>
      </c>
      <c r="AD58" s="57"/>
      <c r="AE58" s="58"/>
      <c r="AG58" s="56"/>
      <c r="AH58" s="55"/>
      <c r="AI58" s="51">
        <f t="shared" si="9"/>
        <v>0</v>
      </c>
      <c r="AJ58" s="59"/>
      <c r="AK58" s="58"/>
    </row>
    <row r="59" spans="1:38" x14ac:dyDescent="0.25">
      <c r="A59" s="40">
        <v>53</v>
      </c>
      <c r="B59" s="41">
        <v>1491</v>
      </c>
      <c r="C59" s="41">
        <v>70948801</v>
      </c>
      <c r="D59" s="41">
        <v>600033392</v>
      </c>
      <c r="E59" s="41">
        <v>3146</v>
      </c>
      <c r="F59" s="42" t="s">
        <v>107</v>
      </c>
      <c r="G59" s="53"/>
      <c r="H59" s="51"/>
      <c r="I59" s="51"/>
      <c r="J59" s="51"/>
      <c r="K59" s="51"/>
      <c r="L59" s="52">
        <f t="shared" si="0"/>
        <v>0</v>
      </c>
      <c r="M59" s="126"/>
      <c r="N59" s="54"/>
      <c r="O59" s="55"/>
      <c r="P59" s="55"/>
      <c r="Q59" s="55"/>
      <c r="R59" s="55"/>
      <c r="S59" s="52">
        <f t="shared" si="1"/>
        <v>0</v>
      </c>
      <c r="T59" s="56">
        <f t="shared" si="11"/>
        <v>0</v>
      </c>
      <c r="U59" s="55">
        <f t="shared" si="12"/>
        <v>0</v>
      </c>
      <c r="V59" s="55">
        <f t="shared" si="13"/>
        <v>0</v>
      </c>
      <c r="W59" s="55">
        <f t="shared" si="14"/>
        <v>0</v>
      </c>
      <c r="X59" s="55">
        <f t="shared" si="15"/>
        <v>0</v>
      </c>
      <c r="Y59" s="119">
        <f t="shared" si="10"/>
        <v>0</v>
      </c>
      <c r="Z59" s="78"/>
      <c r="AA59" s="56"/>
      <c r="AB59" s="55"/>
      <c r="AC59" s="55">
        <f t="shared" si="8"/>
        <v>0</v>
      </c>
      <c r="AD59" s="57"/>
      <c r="AE59" s="58"/>
      <c r="AG59" s="56"/>
      <c r="AH59" s="55"/>
      <c r="AI59" s="51">
        <f t="shared" si="9"/>
        <v>0</v>
      </c>
      <c r="AJ59" s="59"/>
      <c r="AK59" s="58"/>
    </row>
    <row r="60" spans="1:38" x14ac:dyDescent="0.25">
      <c r="A60" s="40">
        <v>54</v>
      </c>
      <c r="B60" s="41">
        <v>1492</v>
      </c>
      <c r="C60" s="41">
        <v>70948798</v>
      </c>
      <c r="D60" s="41">
        <v>600033511</v>
      </c>
      <c r="E60" s="41">
        <v>3146</v>
      </c>
      <c r="F60" s="42" t="s">
        <v>108</v>
      </c>
      <c r="G60" s="53"/>
      <c r="H60" s="51"/>
      <c r="I60" s="51"/>
      <c r="J60" s="51"/>
      <c r="K60" s="51"/>
      <c r="L60" s="52">
        <f t="shared" si="0"/>
        <v>0</v>
      </c>
      <c r="M60" s="126"/>
      <c r="N60" s="54"/>
      <c r="O60" s="55"/>
      <c r="P60" s="55"/>
      <c r="Q60" s="55"/>
      <c r="R60" s="55"/>
      <c r="S60" s="52">
        <f t="shared" si="1"/>
        <v>0</v>
      </c>
      <c r="T60" s="56">
        <f t="shared" si="11"/>
        <v>0</v>
      </c>
      <c r="U60" s="55">
        <f t="shared" si="12"/>
        <v>0</v>
      </c>
      <c r="V60" s="55">
        <f t="shared" si="13"/>
        <v>0</v>
      </c>
      <c r="W60" s="55">
        <f t="shared" si="14"/>
        <v>0</v>
      </c>
      <c r="X60" s="55">
        <f t="shared" si="15"/>
        <v>0</v>
      </c>
      <c r="Y60" s="119">
        <f t="shared" si="10"/>
        <v>0</v>
      </c>
      <c r="Z60" s="78"/>
      <c r="AA60" s="56"/>
      <c r="AB60" s="55"/>
      <c r="AC60" s="55">
        <f t="shared" si="8"/>
        <v>0</v>
      </c>
      <c r="AD60" s="57"/>
      <c r="AE60" s="58"/>
      <c r="AG60" s="56"/>
      <c r="AH60" s="55"/>
      <c r="AI60" s="51">
        <f t="shared" si="9"/>
        <v>0</v>
      </c>
      <c r="AJ60" s="59"/>
      <c r="AK60" s="58"/>
    </row>
    <row r="61" spans="1:38" x14ac:dyDescent="0.25">
      <c r="A61" s="40">
        <v>55</v>
      </c>
      <c r="B61" s="41">
        <v>1493</v>
      </c>
      <c r="C61" s="41">
        <v>70848211</v>
      </c>
      <c r="D61" s="41">
        <v>600033597</v>
      </c>
      <c r="E61" s="41">
        <v>3146</v>
      </c>
      <c r="F61" s="42" t="s">
        <v>109</v>
      </c>
      <c r="G61" s="53"/>
      <c r="H61" s="51"/>
      <c r="I61" s="51"/>
      <c r="J61" s="51"/>
      <c r="K61" s="51"/>
      <c r="L61" s="52">
        <f t="shared" si="0"/>
        <v>0</v>
      </c>
      <c r="M61" s="126"/>
      <c r="N61" s="54"/>
      <c r="O61" s="55"/>
      <c r="P61" s="55"/>
      <c r="Q61" s="55"/>
      <c r="R61" s="55"/>
      <c r="S61" s="52">
        <f t="shared" si="1"/>
        <v>0</v>
      </c>
      <c r="T61" s="56">
        <f t="shared" si="11"/>
        <v>0</v>
      </c>
      <c r="U61" s="55">
        <f t="shared" si="12"/>
        <v>0</v>
      </c>
      <c r="V61" s="55">
        <f t="shared" si="13"/>
        <v>0</v>
      </c>
      <c r="W61" s="55">
        <f t="shared" si="14"/>
        <v>0</v>
      </c>
      <c r="X61" s="55">
        <f t="shared" si="15"/>
        <v>0</v>
      </c>
      <c r="Y61" s="119">
        <f t="shared" si="10"/>
        <v>0</v>
      </c>
      <c r="Z61" s="78"/>
      <c r="AA61" s="56"/>
      <c r="AB61" s="55"/>
      <c r="AC61" s="55">
        <f t="shared" si="8"/>
        <v>0</v>
      </c>
      <c r="AD61" s="57"/>
      <c r="AE61" s="58"/>
      <c r="AG61" s="56"/>
      <c r="AH61" s="55"/>
      <c r="AI61" s="51">
        <f t="shared" si="9"/>
        <v>0</v>
      </c>
      <c r="AJ61" s="59"/>
      <c r="AK61" s="58"/>
    </row>
    <row r="62" spans="1:38" x14ac:dyDescent="0.25">
      <c r="A62" s="40">
        <v>56</v>
      </c>
      <c r="B62" s="41">
        <v>1494</v>
      </c>
      <c r="C62" s="41">
        <v>70948810</v>
      </c>
      <c r="D62" s="41">
        <v>600034062</v>
      </c>
      <c r="E62" s="41">
        <v>3146</v>
      </c>
      <c r="F62" s="42" t="s">
        <v>110</v>
      </c>
      <c r="G62" s="53"/>
      <c r="H62" s="51"/>
      <c r="I62" s="51"/>
      <c r="J62" s="51"/>
      <c r="K62" s="51"/>
      <c r="L62" s="52">
        <f t="shared" si="0"/>
        <v>0</v>
      </c>
      <c r="M62" s="126"/>
      <c r="N62" s="54"/>
      <c r="O62" s="55"/>
      <c r="P62" s="55"/>
      <c r="Q62" s="55"/>
      <c r="R62" s="55"/>
      <c r="S62" s="52">
        <f t="shared" si="1"/>
        <v>0</v>
      </c>
      <c r="T62" s="56">
        <f t="shared" si="11"/>
        <v>0</v>
      </c>
      <c r="U62" s="55">
        <f t="shared" si="12"/>
        <v>0</v>
      </c>
      <c r="V62" s="55">
        <f t="shared" si="13"/>
        <v>0</v>
      </c>
      <c r="W62" s="55">
        <f t="shared" si="14"/>
        <v>0</v>
      </c>
      <c r="X62" s="55">
        <f t="shared" si="15"/>
        <v>0</v>
      </c>
      <c r="Y62" s="119">
        <f t="shared" si="10"/>
        <v>0</v>
      </c>
      <c r="Z62" s="78"/>
      <c r="AA62" s="56"/>
      <c r="AB62" s="55"/>
      <c r="AC62" s="55">
        <f t="shared" si="8"/>
        <v>0</v>
      </c>
      <c r="AD62" s="57"/>
      <c r="AE62" s="58"/>
      <c r="AG62" s="56"/>
      <c r="AH62" s="55"/>
      <c r="AI62" s="51">
        <f t="shared" si="9"/>
        <v>0</v>
      </c>
      <c r="AJ62" s="59"/>
      <c r="AK62" s="58"/>
    </row>
    <row r="63" spans="1:38" x14ac:dyDescent="0.25">
      <c r="A63" s="40">
        <v>57</v>
      </c>
      <c r="B63" s="41">
        <v>1498</v>
      </c>
      <c r="C63" s="41">
        <v>8729590</v>
      </c>
      <c r="D63" s="41">
        <v>691013861</v>
      </c>
      <c r="E63" s="41">
        <v>3146</v>
      </c>
      <c r="F63" s="42" t="s">
        <v>111</v>
      </c>
      <c r="G63" s="53"/>
      <c r="H63" s="51"/>
      <c r="I63" s="51"/>
      <c r="J63" s="51"/>
      <c r="K63" s="51"/>
      <c r="L63" s="52">
        <f t="shared" si="0"/>
        <v>0</v>
      </c>
      <c r="M63" s="126"/>
      <c r="N63" s="54"/>
      <c r="O63" s="55"/>
      <c r="P63" s="55"/>
      <c r="Q63" s="55"/>
      <c r="R63" s="55"/>
      <c r="S63" s="52">
        <f t="shared" si="1"/>
        <v>0</v>
      </c>
      <c r="T63" s="56">
        <f t="shared" si="11"/>
        <v>0</v>
      </c>
      <c r="U63" s="55">
        <f t="shared" si="12"/>
        <v>0</v>
      </c>
      <c r="V63" s="55">
        <f t="shared" si="13"/>
        <v>0</v>
      </c>
      <c r="W63" s="55">
        <f t="shared" si="14"/>
        <v>0</v>
      </c>
      <c r="X63" s="55">
        <f t="shared" si="15"/>
        <v>0</v>
      </c>
      <c r="Y63" s="119">
        <f t="shared" si="10"/>
        <v>0</v>
      </c>
      <c r="Z63" s="78"/>
      <c r="AA63" s="56"/>
      <c r="AB63" s="55"/>
      <c r="AC63" s="55">
        <f t="shared" si="8"/>
        <v>0</v>
      </c>
      <c r="AD63" s="57"/>
      <c r="AE63" s="58"/>
      <c r="AG63" s="56"/>
      <c r="AH63" s="55"/>
      <c r="AI63" s="51">
        <f t="shared" si="9"/>
        <v>0</v>
      </c>
      <c r="AJ63" s="59"/>
      <c r="AK63" s="58"/>
    </row>
    <row r="64" spans="1:38" s="77" customFormat="1" x14ac:dyDescent="0.25">
      <c r="A64" s="68" t="s">
        <v>112</v>
      </c>
      <c r="B64" s="69"/>
      <c r="C64" s="69"/>
      <c r="D64" s="69"/>
      <c r="E64" s="69"/>
      <c r="F64" s="70"/>
      <c r="G64" s="75">
        <f t="shared" ref="G64:M64" si="16">SUM(G7:G63)</f>
        <v>0</v>
      </c>
      <c r="H64" s="73">
        <f t="shared" si="16"/>
        <v>250000</v>
      </c>
      <c r="I64" s="73">
        <f t="shared" si="16"/>
        <v>0</v>
      </c>
      <c r="J64" s="73">
        <f t="shared" si="16"/>
        <v>0</v>
      </c>
      <c r="K64" s="73">
        <f t="shared" si="16"/>
        <v>377806</v>
      </c>
      <c r="L64" s="74">
        <f t="shared" si="16"/>
        <v>627806</v>
      </c>
      <c r="M64" s="74">
        <f t="shared" si="16"/>
        <v>0</v>
      </c>
      <c r="N64" s="72">
        <f t="shared" ref="N64:Y64" si="17">SUM(N7:N63)</f>
        <v>0</v>
      </c>
      <c r="O64" s="73">
        <f t="shared" si="17"/>
        <v>0</v>
      </c>
      <c r="P64" s="73">
        <f t="shared" si="17"/>
        <v>0</v>
      </c>
      <c r="Q64" s="73">
        <f t="shared" si="17"/>
        <v>0</v>
      </c>
      <c r="R64" s="74">
        <f t="shared" si="17"/>
        <v>1765443</v>
      </c>
      <c r="S64" s="74">
        <f t="shared" si="17"/>
        <v>1765443</v>
      </c>
      <c r="T64" s="73">
        <f t="shared" si="17"/>
        <v>0</v>
      </c>
      <c r="U64" s="73">
        <f t="shared" si="17"/>
        <v>250000</v>
      </c>
      <c r="V64" s="73">
        <f t="shared" si="17"/>
        <v>0</v>
      </c>
      <c r="W64" s="73">
        <f t="shared" si="17"/>
        <v>0</v>
      </c>
      <c r="X64" s="73">
        <f t="shared" si="17"/>
        <v>2143249</v>
      </c>
      <c r="Y64" s="73">
        <f t="shared" si="17"/>
        <v>2393249</v>
      </c>
      <c r="Z64" s="122">
        <f t="shared" ref="Z64" si="18">SUM(Z7:Z63)</f>
        <v>0</v>
      </c>
      <c r="AA64" s="75">
        <f>SUM(AA7:AA63)</f>
        <v>18036506.549999997</v>
      </c>
      <c r="AB64" s="73">
        <f>SUM(AB7:AB63)</f>
        <v>4293175</v>
      </c>
      <c r="AC64" s="73">
        <f>SUM(AC7:AC63)</f>
        <v>22329681.550000001</v>
      </c>
      <c r="AD64" s="73" t="s">
        <v>113</v>
      </c>
      <c r="AE64" s="74" t="s">
        <v>113</v>
      </c>
      <c r="AF64" s="76">
        <f>SUM(AF7:AF63)</f>
        <v>0</v>
      </c>
      <c r="AG64" s="75">
        <f>SUM(AG7:AG63)</f>
        <v>116406.23000000001</v>
      </c>
      <c r="AH64" s="73">
        <f>SUM(AH7:AH63)</f>
        <v>35292.770000000004</v>
      </c>
      <c r="AI64" s="73">
        <f>SUM(AI7:AI63)</f>
        <v>151699</v>
      </c>
      <c r="AJ64" s="73" t="s">
        <v>113</v>
      </c>
      <c r="AK64" s="74" t="s">
        <v>113</v>
      </c>
      <c r="AL64" s="71"/>
    </row>
    <row r="70" spans="6:6" x14ac:dyDescent="0.25">
      <c r="F70" s="1" t="s">
        <v>206</v>
      </c>
    </row>
  </sheetData>
  <mergeCells count="30">
    <mergeCell ref="AH5:AH6"/>
    <mergeCell ref="AI5:AI6"/>
    <mergeCell ref="AJ5:AJ6"/>
    <mergeCell ref="AK5:AK6"/>
    <mergeCell ref="AA5:AA6"/>
    <mergeCell ref="AB5:AB6"/>
    <mergeCell ref="AC5:AC6"/>
    <mergeCell ref="AD5:AD6"/>
    <mergeCell ref="AE5:AE6"/>
    <mergeCell ref="AG5:AG6"/>
    <mergeCell ref="V5:V6"/>
    <mergeCell ref="W5:W6"/>
    <mergeCell ref="X5:X6"/>
    <mergeCell ref="Y5:Y6"/>
    <mergeCell ref="N5:O5"/>
    <mergeCell ref="P5:P6"/>
    <mergeCell ref="Q5:Q6"/>
    <mergeCell ref="R5:R6"/>
    <mergeCell ref="S5:S6"/>
    <mergeCell ref="L5:L6"/>
    <mergeCell ref="M5:M6"/>
    <mergeCell ref="I5:I6"/>
    <mergeCell ref="J5:J6"/>
    <mergeCell ref="K5:K6"/>
    <mergeCell ref="F3:F6"/>
    <mergeCell ref="A3:A6"/>
    <mergeCell ref="B3:B6"/>
    <mergeCell ref="C3:C6"/>
    <mergeCell ref="D3:D6"/>
    <mergeCell ref="E3:E6"/>
  </mergeCells>
  <conditionalFormatting sqref="C3">
    <cfRule type="duplicateValues" dxfId="2" priority="2"/>
  </conditionalFormatting>
  <conditionalFormatting sqref="C7:C64">
    <cfRule type="duplicateValues" dxfId="1" priority="3"/>
  </conditionalFormatting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1AE90-028A-4F82-9413-9349FCD6C1D8}">
  <dimension ref="A1:G41"/>
  <sheetViews>
    <sheetView workbookViewId="0">
      <selection activeCell="D42" sqref="D42"/>
    </sheetView>
  </sheetViews>
  <sheetFormatPr defaultRowHeight="15" x14ac:dyDescent="0.25"/>
  <cols>
    <col min="1" max="1" width="24.28515625" bestFit="1" customWidth="1"/>
    <col min="3" max="3" width="76.28515625" bestFit="1" customWidth="1"/>
    <col min="4" max="4" width="12.42578125" bestFit="1" customWidth="1"/>
  </cols>
  <sheetData>
    <row r="1" spans="1:7" ht="67.5" x14ac:dyDescent="0.25">
      <c r="A1" s="83" t="s">
        <v>207</v>
      </c>
      <c r="B1" s="84" t="s">
        <v>208</v>
      </c>
      <c r="C1" s="85" t="s">
        <v>209</v>
      </c>
      <c r="D1" s="87" t="s">
        <v>210</v>
      </c>
      <c r="E1" s="86" t="s">
        <v>211</v>
      </c>
      <c r="F1" s="88" t="s">
        <v>212</v>
      </c>
      <c r="G1" s="89" t="s">
        <v>213</v>
      </c>
    </row>
    <row r="2" spans="1:7" x14ac:dyDescent="0.25">
      <c r="A2" s="93" t="s">
        <v>89</v>
      </c>
      <c r="B2" s="93">
        <v>46746862</v>
      </c>
      <c r="C2" s="93" t="s">
        <v>88</v>
      </c>
      <c r="D2" s="95">
        <v>1141687.2</v>
      </c>
      <c r="E2" s="96">
        <v>46078</v>
      </c>
      <c r="F2" s="96">
        <v>46085</v>
      </c>
      <c r="G2" s="94">
        <v>1450</v>
      </c>
    </row>
    <row r="3" spans="1:7" x14ac:dyDescent="0.25">
      <c r="A3" s="93" t="s">
        <v>181</v>
      </c>
      <c r="B3" s="93">
        <v>46750461</v>
      </c>
      <c r="C3" s="93" t="s">
        <v>180</v>
      </c>
      <c r="D3" s="95">
        <v>1427409.2</v>
      </c>
      <c r="E3" s="96">
        <v>46070</v>
      </c>
      <c r="F3" s="96">
        <v>46083</v>
      </c>
      <c r="G3" s="94">
        <v>4464</v>
      </c>
    </row>
    <row r="4" spans="1:7" x14ac:dyDescent="0.25">
      <c r="A4" s="93" t="s">
        <v>186</v>
      </c>
      <c r="B4" s="93">
        <v>70942692</v>
      </c>
      <c r="C4" s="93" t="s">
        <v>185</v>
      </c>
      <c r="D4" s="95">
        <v>960305.59</v>
      </c>
      <c r="E4" s="96">
        <v>46069</v>
      </c>
      <c r="F4" s="96">
        <v>46083</v>
      </c>
      <c r="G4" s="94">
        <v>4481</v>
      </c>
    </row>
    <row r="5" spans="1:7" x14ac:dyDescent="0.25">
      <c r="A5" s="93" t="s">
        <v>162</v>
      </c>
      <c r="B5" s="93">
        <v>48283088</v>
      </c>
      <c r="C5" s="93" t="s">
        <v>161</v>
      </c>
      <c r="D5" s="95">
        <v>1366320.4</v>
      </c>
      <c r="E5" s="96">
        <v>46069</v>
      </c>
      <c r="F5" s="96">
        <v>46083</v>
      </c>
      <c r="G5" s="94">
        <v>4439</v>
      </c>
    </row>
    <row r="6" spans="1:7" x14ac:dyDescent="0.25">
      <c r="A6" s="93" t="s">
        <v>140</v>
      </c>
      <c r="B6" s="93">
        <v>70695083</v>
      </c>
      <c r="C6" s="93" t="s">
        <v>139</v>
      </c>
      <c r="D6" s="95">
        <v>768177.59</v>
      </c>
      <c r="E6" s="96">
        <v>46069</v>
      </c>
      <c r="F6" s="96">
        <v>46083</v>
      </c>
      <c r="G6" s="94">
        <v>2466</v>
      </c>
    </row>
    <row r="7" spans="1:7" x14ac:dyDescent="0.25">
      <c r="A7" s="93" t="s">
        <v>218</v>
      </c>
      <c r="B7" s="93">
        <v>70982228</v>
      </c>
      <c r="C7" s="93" t="s">
        <v>170</v>
      </c>
      <c r="D7" s="95">
        <v>288146.40000000002</v>
      </c>
      <c r="E7" s="96">
        <v>46078</v>
      </c>
      <c r="F7" s="96">
        <v>46083</v>
      </c>
      <c r="G7" s="94">
        <v>4479</v>
      </c>
    </row>
    <row r="8" spans="1:7" x14ac:dyDescent="0.25">
      <c r="A8" s="93" t="s">
        <v>40</v>
      </c>
      <c r="B8" s="93">
        <v>46748016</v>
      </c>
      <c r="C8" s="93" t="s">
        <v>39</v>
      </c>
      <c r="D8" s="95">
        <v>2858838.79</v>
      </c>
      <c r="E8" s="96">
        <v>46066</v>
      </c>
      <c r="F8" s="96">
        <v>46085</v>
      </c>
      <c r="G8" s="94">
        <v>1405</v>
      </c>
    </row>
    <row r="9" spans="1:7" x14ac:dyDescent="0.25">
      <c r="A9" s="93" t="s">
        <v>132</v>
      </c>
      <c r="B9" s="93">
        <v>72741538</v>
      </c>
      <c r="C9" s="93" t="s">
        <v>131</v>
      </c>
      <c r="D9" s="95">
        <v>310900.8</v>
      </c>
      <c r="E9" s="96">
        <v>46066</v>
      </c>
      <c r="F9" s="96">
        <v>46083</v>
      </c>
      <c r="G9" s="94">
        <v>2401</v>
      </c>
    </row>
    <row r="10" spans="1:7" x14ac:dyDescent="0.25">
      <c r="A10" s="93" t="s">
        <v>219</v>
      </c>
      <c r="B10" s="93">
        <v>70982228</v>
      </c>
      <c r="C10" s="93" t="s">
        <v>170</v>
      </c>
      <c r="D10" s="95">
        <v>971280</v>
      </c>
      <c r="E10" s="96">
        <v>46066</v>
      </c>
      <c r="F10" s="96">
        <v>46083</v>
      </c>
      <c r="G10" s="94">
        <v>4479</v>
      </c>
    </row>
    <row r="11" spans="1:7" x14ac:dyDescent="0.25">
      <c r="A11" s="93" t="s">
        <v>130</v>
      </c>
      <c r="B11" s="93">
        <v>46746480</v>
      </c>
      <c r="C11" s="93" t="s">
        <v>129</v>
      </c>
      <c r="D11" s="95">
        <v>577254.18999999994</v>
      </c>
      <c r="E11" s="96">
        <v>46066</v>
      </c>
      <c r="F11" s="96">
        <v>46083</v>
      </c>
      <c r="G11" s="94">
        <v>2434</v>
      </c>
    </row>
    <row r="12" spans="1:7" x14ac:dyDescent="0.25">
      <c r="A12" s="93" t="s">
        <v>195</v>
      </c>
      <c r="B12" s="93">
        <v>75016931</v>
      </c>
      <c r="C12" s="93" t="s">
        <v>194</v>
      </c>
      <c r="D12" s="95">
        <v>628504.80000000005</v>
      </c>
      <c r="E12" s="96">
        <v>46066</v>
      </c>
      <c r="F12" s="96">
        <v>46083</v>
      </c>
      <c r="G12" s="94">
        <v>5403</v>
      </c>
    </row>
    <row r="13" spans="1:7" x14ac:dyDescent="0.25">
      <c r="A13" s="93" t="s">
        <v>118</v>
      </c>
      <c r="B13" s="93">
        <v>72743212</v>
      </c>
      <c r="C13" s="93" t="s">
        <v>220</v>
      </c>
      <c r="D13" s="95">
        <v>1506183.21</v>
      </c>
      <c r="E13" s="96">
        <v>46070</v>
      </c>
      <c r="F13" s="96">
        <v>46083</v>
      </c>
      <c r="G13" s="94">
        <v>2307</v>
      </c>
    </row>
    <row r="14" spans="1:7" x14ac:dyDescent="0.25">
      <c r="A14" s="93" t="s">
        <v>175</v>
      </c>
      <c r="B14" s="93">
        <v>48282561</v>
      </c>
      <c r="C14" s="93" t="s">
        <v>174</v>
      </c>
      <c r="D14" s="95">
        <v>540005.64</v>
      </c>
      <c r="E14" s="96">
        <v>46070</v>
      </c>
      <c r="F14" s="96">
        <v>46083</v>
      </c>
      <c r="G14" s="94">
        <v>4472</v>
      </c>
    </row>
    <row r="15" spans="1:7" x14ac:dyDescent="0.25">
      <c r="A15" s="93" t="s">
        <v>72</v>
      </c>
      <c r="B15" s="93">
        <v>854999</v>
      </c>
      <c r="C15" s="93" t="s">
        <v>71</v>
      </c>
      <c r="D15" s="95">
        <v>1134117.5900000001</v>
      </c>
      <c r="E15" s="96">
        <v>46066</v>
      </c>
      <c r="F15" s="96">
        <v>46085</v>
      </c>
      <c r="G15" s="94">
        <v>1428</v>
      </c>
    </row>
    <row r="16" spans="1:7" x14ac:dyDescent="0.25">
      <c r="A16" s="93" t="s">
        <v>78</v>
      </c>
      <c r="B16" s="93">
        <v>528714</v>
      </c>
      <c r="C16" s="93" t="s">
        <v>77</v>
      </c>
      <c r="D16" s="95">
        <v>1509740</v>
      </c>
      <c r="E16" s="96">
        <v>46066</v>
      </c>
      <c r="F16" s="96">
        <v>46085</v>
      </c>
      <c r="G16" s="94">
        <v>1434</v>
      </c>
    </row>
    <row r="17" spans="1:7" x14ac:dyDescent="0.25">
      <c r="A17" s="93" t="s">
        <v>34</v>
      </c>
      <c r="B17" s="93">
        <v>62237004</v>
      </c>
      <c r="C17" s="93" t="s">
        <v>33</v>
      </c>
      <c r="D17" s="95">
        <v>1551266.4</v>
      </c>
      <c r="E17" s="96">
        <v>46078</v>
      </c>
      <c r="F17" s="96">
        <v>46085</v>
      </c>
      <c r="G17" s="94">
        <v>1401</v>
      </c>
    </row>
    <row r="18" spans="1:7" x14ac:dyDescent="0.25">
      <c r="A18" s="93" t="s">
        <v>84</v>
      </c>
      <c r="B18" s="93">
        <v>140147</v>
      </c>
      <c r="C18" s="93" t="s">
        <v>83</v>
      </c>
      <c r="D18" s="95">
        <v>1400512.8</v>
      </c>
      <c r="E18" s="96">
        <v>46066</v>
      </c>
      <c r="F18" s="96">
        <v>46085</v>
      </c>
      <c r="G18" s="94">
        <v>1440</v>
      </c>
    </row>
    <row r="19" spans="1:7" x14ac:dyDescent="0.25">
      <c r="A19" s="93" t="s">
        <v>151</v>
      </c>
      <c r="B19" s="93">
        <v>70695130</v>
      </c>
      <c r="C19" s="93" t="s">
        <v>150</v>
      </c>
      <c r="D19" s="95">
        <v>314564</v>
      </c>
      <c r="E19" s="96">
        <v>46073</v>
      </c>
      <c r="F19" s="96">
        <v>46083</v>
      </c>
      <c r="G19" s="94">
        <v>3433</v>
      </c>
    </row>
    <row r="20" spans="1:7" x14ac:dyDescent="0.25">
      <c r="A20" s="93" t="s">
        <v>205</v>
      </c>
      <c r="B20" s="93">
        <v>72741651</v>
      </c>
      <c r="C20" s="93" t="s">
        <v>204</v>
      </c>
      <c r="D20" s="95">
        <v>398741.59</v>
      </c>
      <c r="E20" s="96">
        <v>46077</v>
      </c>
      <c r="F20" s="96">
        <v>46083</v>
      </c>
      <c r="G20" s="94">
        <v>3421</v>
      </c>
    </row>
    <row r="21" spans="1:7" x14ac:dyDescent="0.25">
      <c r="A21" s="93" t="s">
        <v>197</v>
      </c>
      <c r="B21" s="93">
        <v>854859</v>
      </c>
      <c r="C21" s="93" t="s">
        <v>196</v>
      </c>
      <c r="D21" s="95">
        <v>480413.1</v>
      </c>
      <c r="E21" s="96">
        <v>46083</v>
      </c>
      <c r="F21" s="96">
        <v>46083</v>
      </c>
      <c r="G21" s="94">
        <v>5425</v>
      </c>
    </row>
    <row r="22" spans="1:7" x14ac:dyDescent="0.25">
      <c r="A22" s="93" t="s">
        <v>173</v>
      </c>
      <c r="B22" s="93">
        <v>71011129</v>
      </c>
      <c r="C22" s="93" t="s">
        <v>221</v>
      </c>
      <c r="D22" s="95">
        <v>320613.59999999998</v>
      </c>
      <c r="E22" s="96">
        <v>46077</v>
      </c>
      <c r="F22" s="96">
        <v>46083</v>
      </c>
      <c r="G22" s="94">
        <v>4401</v>
      </c>
    </row>
    <row r="23" spans="1:7" x14ac:dyDescent="0.25">
      <c r="A23" s="93" t="s">
        <v>203</v>
      </c>
      <c r="B23" s="93">
        <v>855022</v>
      </c>
      <c r="C23" s="93" t="s">
        <v>202</v>
      </c>
      <c r="D23" s="95">
        <v>700355.2</v>
      </c>
      <c r="E23" s="96">
        <v>46077</v>
      </c>
      <c r="F23" s="96">
        <v>46083</v>
      </c>
      <c r="G23" s="94">
        <v>5702</v>
      </c>
    </row>
    <row r="24" spans="1:7" x14ac:dyDescent="0.25">
      <c r="A24" s="93" t="s">
        <v>138</v>
      </c>
      <c r="B24" s="93">
        <v>70983119</v>
      </c>
      <c r="C24" s="93" t="s">
        <v>137</v>
      </c>
      <c r="D24" s="95">
        <v>454206.4</v>
      </c>
      <c r="E24" s="96">
        <v>46077</v>
      </c>
      <c r="F24" s="96">
        <v>46083</v>
      </c>
      <c r="G24" s="94">
        <v>2454</v>
      </c>
    </row>
    <row r="25" spans="1:7" x14ac:dyDescent="0.25">
      <c r="A25" s="93" t="s">
        <v>160</v>
      </c>
      <c r="B25" s="93">
        <v>70698325</v>
      </c>
      <c r="C25" s="93" t="s">
        <v>159</v>
      </c>
      <c r="D25" s="95">
        <v>438702.4</v>
      </c>
      <c r="E25" s="96">
        <v>46077</v>
      </c>
      <c r="F25" s="96">
        <v>46083</v>
      </c>
      <c r="G25" s="94">
        <v>3405</v>
      </c>
    </row>
    <row r="26" spans="1:7" x14ac:dyDescent="0.25">
      <c r="A26" s="93" t="s">
        <v>172</v>
      </c>
      <c r="B26" s="93">
        <v>70695962</v>
      </c>
      <c r="C26" s="93" t="s">
        <v>222</v>
      </c>
      <c r="D26" s="95">
        <v>566078.41</v>
      </c>
      <c r="E26" s="96">
        <v>46073</v>
      </c>
      <c r="F26" s="96">
        <v>46083</v>
      </c>
      <c r="G26" s="94">
        <v>4447</v>
      </c>
    </row>
    <row r="27" spans="1:7" x14ac:dyDescent="0.25">
      <c r="A27" s="93" t="s">
        <v>167</v>
      </c>
      <c r="B27" s="93">
        <v>48283061</v>
      </c>
      <c r="C27" s="93" t="s">
        <v>166</v>
      </c>
      <c r="D27" s="95">
        <v>829741.4</v>
      </c>
      <c r="E27" s="96">
        <v>46073</v>
      </c>
      <c r="F27" s="96">
        <v>46083</v>
      </c>
      <c r="G27" s="94">
        <v>4442</v>
      </c>
    </row>
    <row r="28" spans="1:7" x14ac:dyDescent="0.25">
      <c r="A28" s="93" t="s">
        <v>169</v>
      </c>
      <c r="B28" s="93">
        <v>48283070</v>
      </c>
      <c r="C28" s="93" t="s">
        <v>168</v>
      </c>
      <c r="D28" s="95">
        <v>1118446.3999999999</v>
      </c>
      <c r="E28" s="96">
        <v>46073</v>
      </c>
      <c r="F28" s="96">
        <v>46083</v>
      </c>
      <c r="G28" s="94">
        <v>4454</v>
      </c>
    </row>
    <row r="29" spans="1:7" x14ac:dyDescent="0.25">
      <c r="A29" s="93" t="s">
        <v>144</v>
      </c>
      <c r="B29" s="93">
        <v>70983810</v>
      </c>
      <c r="C29" s="93" t="s">
        <v>223</v>
      </c>
      <c r="D29" s="95">
        <v>990553.59999999998</v>
      </c>
      <c r="E29" s="96">
        <v>46073</v>
      </c>
      <c r="F29" s="96">
        <v>46083</v>
      </c>
      <c r="G29" s="94">
        <v>2495</v>
      </c>
    </row>
    <row r="30" spans="1:7" x14ac:dyDescent="0.25">
      <c r="A30" s="93" t="s">
        <v>158</v>
      </c>
      <c r="B30" s="93">
        <v>72744561</v>
      </c>
      <c r="C30" s="93" t="s">
        <v>224</v>
      </c>
      <c r="D30" s="95">
        <v>552673.9</v>
      </c>
      <c r="E30" s="96">
        <v>46073</v>
      </c>
      <c r="F30" s="96">
        <v>46083</v>
      </c>
      <c r="G30" s="94">
        <v>3424</v>
      </c>
    </row>
    <row r="31" spans="1:7" x14ac:dyDescent="0.25">
      <c r="A31" s="93" t="s">
        <v>153</v>
      </c>
      <c r="B31" s="93">
        <v>70695121</v>
      </c>
      <c r="C31" s="93" t="s">
        <v>152</v>
      </c>
      <c r="D31" s="95">
        <v>390066.2</v>
      </c>
      <c r="E31" s="96">
        <v>46078</v>
      </c>
      <c r="F31" s="96">
        <v>46083</v>
      </c>
      <c r="G31" s="94">
        <v>3432</v>
      </c>
    </row>
    <row r="32" spans="1:7" x14ac:dyDescent="0.25">
      <c r="A32" s="93" t="s">
        <v>70</v>
      </c>
      <c r="B32" s="93">
        <v>60252766</v>
      </c>
      <c r="C32" s="93" t="s">
        <v>69</v>
      </c>
      <c r="D32" s="95">
        <v>1191429.2</v>
      </c>
      <c r="E32" s="96">
        <v>46112</v>
      </c>
      <c r="F32" s="96">
        <v>46139</v>
      </c>
      <c r="G32" s="94">
        <v>1427</v>
      </c>
    </row>
    <row r="33" spans="1:7" x14ac:dyDescent="0.25">
      <c r="A33" s="93" t="s">
        <v>53</v>
      </c>
      <c r="B33" s="93">
        <v>856037</v>
      </c>
      <c r="C33" s="93" t="s">
        <v>52</v>
      </c>
      <c r="D33" s="95">
        <v>2002600</v>
      </c>
      <c r="E33" s="96">
        <v>46119</v>
      </c>
      <c r="F33" s="96">
        <v>46139</v>
      </c>
      <c r="G33" s="94">
        <v>1410</v>
      </c>
    </row>
    <row r="34" spans="1:7" x14ac:dyDescent="0.25">
      <c r="A34" s="93" t="s">
        <v>50</v>
      </c>
      <c r="B34" s="93">
        <v>60252537</v>
      </c>
      <c r="C34" s="93" t="s">
        <v>49</v>
      </c>
      <c r="D34" s="95">
        <v>1539000</v>
      </c>
      <c r="E34" s="96">
        <v>46113</v>
      </c>
      <c r="F34" s="96">
        <v>46139</v>
      </c>
      <c r="G34" s="94">
        <v>1409</v>
      </c>
    </row>
    <row r="35" spans="1:7" x14ac:dyDescent="0.25">
      <c r="A35" s="93" t="s">
        <v>47</v>
      </c>
      <c r="B35" s="93">
        <v>854981</v>
      </c>
      <c r="C35" s="93" t="s">
        <v>46</v>
      </c>
      <c r="D35" s="95">
        <v>1837066.28</v>
      </c>
      <c r="E35" s="96">
        <v>46113</v>
      </c>
      <c r="F35" s="96">
        <v>46139</v>
      </c>
      <c r="G35" s="94">
        <v>1408</v>
      </c>
    </row>
    <row r="36" spans="1:7" x14ac:dyDescent="0.25">
      <c r="A36" s="93" t="s">
        <v>66</v>
      </c>
      <c r="B36" s="93">
        <v>49864688</v>
      </c>
      <c r="C36" s="93" t="s">
        <v>65</v>
      </c>
      <c r="D36" s="95">
        <v>1263621.5900000001</v>
      </c>
      <c r="E36" s="96">
        <v>46113</v>
      </c>
      <c r="F36" s="96">
        <v>46139</v>
      </c>
      <c r="G36" s="94">
        <v>1424</v>
      </c>
    </row>
    <row r="37" spans="1:7" x14ac:dyDescent="0.25">
      <c r="A37" s="93" t="s">
        <v>82</v>
      </c>
      <c r="B37" s="93">
        <v>18385036</v>
      </c>
      <c r="C37" s="93" t="s">
        <v>81</v>
      </c>
      <c r="D37" s="95">
        <v>1505760.45</v>
      </c>
      <c r="E37" s="96">
        <v>46113</v>
      </c>
      <c r="F37" s="96">
        <v>46139</v>
      </c>
      <c r="G37" s="94">
        <v>1438</v>
      </c>
    </row>
    <row r="38" spans="1:7" x14ac:dyDescent="0.25">
      <c r="A38" s="93" t="s">
        <v>61</v>
      </c>
      <c r="B38" s="93">
        <v>48283142</v>
      </c>
      <c r="C38" s="93" t="s">
        <v>60</v>
      </c>
      <c r="D38" s="95">
        <v>1473792</v>
      </c>
      <c r="E38" s="96">
        <v>46113</v>
      </c>
      <c r="F38" s="96">
        <v>46139</v>
      </c>
      <c r="G38" s="94">
        <v>1418</v>
      </c>
    </row>
    <row r="39" spans="1:7" x14ac:dyDescent="0.25">
      <c r="A39" s="93" t="s">
        <v>36</v>
      </c>
      <c r="B39" s="93">
        <v>828840</v>
      </c>
      <c r="C39" s="93" t="s">
        <v>35</v>
      </c>
      <c r="D39" s="95">
        <v>872684.26</v>
      </c>
      <c r="E39" s="96">
        <v>46121</v>
      </c>
      <c r="F39" s="96">
        <v>46139</v>
      </c>
      <c r="G39" s="94">
        <v>1402</v>
      </c>
    </row>
    <row r="40" spans="1:7" x14ac:dyDescent="0.25">
      <c r="A40" s="93" t="s">
        <v>44</v>
      </c>
      <c r="B40" s="93">
        <v>856070</v>
      </c>
      <c r="C40" s="93" t="s">
        <v>43</v>
      </c>
      <c r="D40" s="95">
        <v>1047564.99</v>
      </c>
      <c r="E40" s="96">
        <v>46132</v>
      </c>
      <c r="F40" s="96">
        <v>46149</v>
      </c>
      <c r="G40" s="94">
        <v>1407</v>
      </c>
    </row>
    <row r="41" spans="1:7" x14ac:dyDescent="0.25">
      <c r="D41" s="103">
        <f>SUM(D2:D40)</f>
        <v>39229325.57</v>
      </c>
    </row>
  </sheetData>
  <conditionalFormatting sqref="G1:G40">
    <cfRule type="cellIs" dxfId="0" priority="2" operator="between">
      <formula>1400</formula>
      <formula>1500</formula>
    </cfRule>
  </conditionalFormatting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56E3A-655D-4860-B3A9-1D15F431F6A3}">
  <dimension ref="A1:G37"/>
  <sheetViews>
    <sheetView workbookViewId="0">
      <selection activeCell="D37" sqref="D37"/>
    </sheetView>
  </sheetViews>
  <sheetFormatPr defaultRowHeight="15" x14ac:dyDescent="0.25"/>
  <cols>
    <col min="1" max="1" width="24.28515625" bestFit="1" customWidth="1"/>
    <col min="3" max="3" width="74.85546875" bestFit="1" customWidth="1"/>
    <col min="4" max="4" width="11.42578125" bestFit="1" customWidth="1"/>
    <col min="7" max="7" width="9.5703125" bestFit="1" customWidth="1"/>
  </cols>
  <sheetData>
    <row r="1" spans="1:7" ht="34.5" thickBot="1" x14ac:dyDescent="0.3">
      <c r="A1" s="83" t="s">
        <v>207</v>
      </c>
      <c r="B1" s="84" t="s">
        <v>208</v>
      </c>
      <c r="C1" s="85" t="s">
        <v>209</v>
      </c>
      <c r="D1" s="92" t="s">
        <v>214</v>
      </c>
      <c r="E1" s="90" t="s">
        <v>215</v>
      </c>
      <c r="F1" s="91" t="s">
        <v>216</v>
      </c>
      <c r="G1" s="91" t="s">
        <v>217</v>
      </c>
    </row>
    <row r="2" spans="1:7" x14ac:dyDescent="0.25">
      <c r="A2" s="93" t="s">
        <v>128</v>
      </c>
      <c r="B2" s="93">
        <v>64040445</v>
      </c>
      <c r="C2" s="93" t="s">
        <v>127</v>
      </c>
      <c r="D2" s="99">
        <v>19625</v>
      </c>
      <c r="E2" s="101">
        <v>46135</v>
      </c>
      <c r="F2" s="97">
        <v>46142</v>
      </c>
      <c r="G2" s="98">
        <v>2200201225</v>
      </c>
    </row>
    <row r="3" spans="1:7" x14ac:dyDescent="0.25">
      <c r="A3" s="93" t="s">
        <v>63</v>
      </c>
      <c r="B3" s="93">
        <v>46747982</v>
      </c>
      <c r="C3" s="93" t="s">
        <v>62</v>
      </c>
      <c r="D3" s="99">
        <v>43175</v>
      </c>
      <c r="E3" s="101">
        <v>46132</v>
      </c>
      <c r="F3" s="97">
        <v>46149</v>
      </c>
      <c r="G3" s="98">
        <v>2200303321</v>
      </c>
    </row>
    <row r="4" spans="1:7" x14ac:dyDescent="0.25">
      <c r="A4" s="93" t="s">
        <v>41</v>
      </c>
      <c r="B4" s="93">
        <v>46748016</v>
      </c>
      <c r="C4" s="93" t="s">
        <v>39</v>
      </c>
      <c r="D4" s="99">
        <v>18048</v>
      </c>
      <c r="E4" s="101">
        <v>46113</v>
      </c>
      <c r="F4" s="97">
        <v>46134</v>
      </c>
      <c r="G4" s="98">
        <v>2200303622</v>
      </c>
    </row>
    <row r="5" spans="1:7" x14ac:dyDescent="0.25">
      <c r="A5" s="93" t="s">
        <v>45</v>
      </c>
      <c r="B5" s="93">
        <v>856070</v>
      </c>
      <c r="C5" s="93" t="s">
        <v>43</v>
      </c>
      <c r="D5" s="100">
        <v>7850</v>
      </c>
      <c r="E5" s="101">
        <v>46135</v>
      </c>
      <c r="F5" s="97">
        <v>46149</v>
      </c>
      <c r="G5" s="98">
        <v>2200303658</v>
      </c>
    </row>
    <row r="6" spans="1:7" x14ac:dyDescent="0.25">
      <c r="A6" s="93" t="s">
        <v>54</v>
      </c>
      <c r="B6" s="93">
        <v>856037</v>
      </c>
      <c r="C6" s="93" t="s">
        <v>52</v>
      </c>
      <c r="D6" s="99">
        <v>13272</v>
      </c>
      <c r="E6" s="101">
        <v>46146</v>
      </c>
      <c r="F6" s="97">
        <v>46167</v>
      </c>
      <c r="G6" s="98">
        <v>2200304149</v>
      </c>
    </row>
    <row r="7" spans="1:7" x14ac:dyDescent="0.25">
      <c r="A7" s="93" t="s">
        <v>51</v>
      </c>
      <c r="B7" s="93">
        <v>60252537</v>
      </c>
      <c r="C7" s="93" t="s">
        <v>49</v>
      </c>
      <c r="D7" s="99">
        <v>40964</v>
      </c>
      <c r="E7" s="101">
        <v>46162</v>
      </c>
      <c r="F7" s="97">
        <v>46190</v>
      </c>
      <c r="G7" s="98">
        <v>2200303809</v>
      </c>
    </row>
    <row r="8" spans="1:7" x14ac:dyDescent="0.25">
      <c r="A8" s="93" t="s">
        <v>177</v>
      </c>
      <c r="B8" s="93">
        <v>72745088</v>
      </c>
      <c r="C8" s="93" t="s">
        <v>176</v>
      </c>
      <c r="D8" s="99">
        <v>47029</v>
      </c>
      <c r="E8" s="102">
        <v>46106</v>
      </c>
      <c r="F8" s="97">
        <v>46133</v>
      </c>
      <c r="G8" s="98">
        <v>2200202386</v>
      </c>
    </row>
    <row r="9" spans="1:7" x14ac:dyDescent="0.25">
      <c r="A9" s="93" t="s">
        <v>115</v>
      </c>
      <c r="B9" s="93">
        <v>64040364</v>
      </c>
      <c r="C9" s="93" t="s">
        <v>114</v>
      </c>
      <c r="D9" s="99">
        <v>143112</v>
      </c>
      <c r="E9" s="101">
        <v>46141</v>
      </c>
      <c r="F9" s="97">
        <v>46142</v>
      </c>
      <c r="G9" s="98">
        <v>2200205013</v>
      </c>
    </row>
    <row r="10" spans="1:7" x14ac:dyDescent="0.25">
      <c r="A10" s="93" t="s">
        <v>191</v>
      </c>
      <c r="B10" s="93">
        <v>46750495</v>
      </c>
      <c r="C10" s="93" t="s">
        <v>190</v>
      </c>
      <c r="D10" s="99">
        <v>29181</v>
      </c>
      <c r="E10" s="102">
        <v>46112</v>
      </c>
      <c r="F10" s="97">
        <v>46133</v>
      </c>
      <c r="G10" s="98">
        <v>2200205190</v>
      </c>
    </row>
    <row r="11" spans="1:7" x14ac:dyDescent="0.25">
      <c r="A11" s="93" t="s">
        <v>48</v>
      </c>
      <c r="B11" s="93">
        <v>854981</v>
      </c>
      <c r="C11" s="93" t="s">
        <v>46</v>
      </c>
      <c r="D11" s="99">
        <v>27018</v>
      </c>
      <c r="E11" s="101">
        <v>46140</v>
      </c>
      <c r="F11" s="97">
        <v>46167</v>
      </c>
      <c r="G11" s="98">
        <v>2200302838</v>
      </c>
    </row>
    <row r="12" spans="1:7" x14ac:dyDescent="0.25">
      <c r="A12" s="93" t="s">
        <v>184</v>
      </c>
      <c r="B12" s="93">
        <v>68430132</v>
      </c>
      <c r="C12" s="93" t="s">
        <v>183</v>
      </c>
      <c r="D12" s="99">
        <v>817176</v>
      </c>
      <c r="E12" s="102">
        <v>46128</v>
      </c>
      <c r="F12" s="97">
        <v>46133</v>
      </c>
      <c r="G12" s="98">
        <v>2200206177</v>
      </c>
    </row>
    <row r="13" spans="1:7" x14ac:dyDescent="0.25">
      <c r="A13" s="93" t="s">
        <v>120</v>
      </c>
      <c r="B13" s="93">
        <v>46744924</v>
      </c>
      <c r="C13" s="93" t="s">
        <v>119</v>
      </c>
      <c r="D13" s="99">
        <v>1510164</v>
      </c>
      <c r="E13" s="101">
        <v>46042</v>
      </c>
      <c r="F13" s="97">
        <v>46045</v>
      </c>
      <c r="G13" s="98">
        <v>2200201706</v>
      </c>
    </row>
    <row r="14" spans="1:7" x14ac:dyDescent="0.25">
      <c r="A14" s="93" t="s">
        <v>155</v>
      </c>
      <c r="B14" s="93">
        <v>43256791</v>
      </c>
      <c r="C14" s="93" t="s">
        <v>154</v>
      </c>
      <c r="D14" s="99">
        <v>24648</v>
      </c>
      <c r="E14" s="101">
        <v>46037</v>
      </c>
      <c r="F14" s="97">
        <v>46045</v>
      </c>
      <c r="G14" s="98">
        <v>2200203113</v>
      </c>
    </row>
    <row r="15" spans="1:7" x14ac:dyDescent="0.25">
      <c r="A15" s="93" t="s">
        <v>142</v>
      </c>
      <c r="B15" s="93">
        <v>72742399</v>
      </c>
      <c r="C15" s="93" t="s">
        <v>141</v>
      </c>
      <c r="D15" s="99">
        <v>18960</v>
      </c>
      <c r="E15" s="101">
        <v>46034</v>
      </c>
      <c r="F15" s="97">
        <v>46045</v>
      </c>
      <c r="G15" s="98">
        <v>2200205460</v>
      </c>
    </row>
    <row r="16" spans="1:7" x14ac:dyDescent="0.25">
      <c r="A16" s="93" t="s">
        <v>187</v>
      </c>
      <c r="B16" s="93">
        <v>70942692</v>
      </c>
      <c r="C16" s="93" t="s">
        <v>185</v>
      </c>
      <c r="D16" s="99">
        <v>516186</v>
      </c>
      <c r="E16" s="102">
        <v>46121</v>
      </c>
      <c r="F16" s="97">
        <v>46133</v>
      </c>
      <c r="G16" s="98">
        <v>2200206858</v>
      </c>
    </row>
    <row r="17" spans="1:7" x14ac:dyDescent="0.25">
      <c r="A17" s="93" t="s">
        <v>157</v>
      </c>
      <c r="B17" s="93">
        <v>70982597</v>
      </c>
      <c r="C17" s="93" t="s">
        <v>156</v>
      </c>
      <c r="D17" s="99">
        <v>9954</v>
      </c>
      <c r="E17" s="101">
        <v>46030</v>
      </c>
      <c r="F17" s="97">
        <v>46045</v>
      </c>
      <c r="G17" s="98">
        <v>2200206279</v>
      </c>
    </row>
    <row r="18" spans="1:7" x14ac:dyDescent="0.25">
      <c r="A18" s="93" t="s">
        <v>145</v>
      </c>
      <c r="B18" s="93">
        <v>70983810</v>
      </c>
      <c r="C18" s="93" t="s">
        <v>143</v>
      </c>
      <c r="D18" s="99">
        <v>176730</v>
      </c>
      <c r="E18" s="101">
        <v>46135</v>
      </c>
      <c r="F18" s="97">
        <v>46142</v>
      </c>
      <c r="G18" s="98">
        <v>2200206594</v>
      </c>
    </row>
    <row r="19" spans="1:7" x14ac:dyDescent="0.25">
      <c r="A19" s="93" t="s">
        <v>134</v>
      </c>
      <c r="B19" s="93">
        <v>70695261</v>
      </c>
      <c r="C19" s="93" t="s">
        <v>133</v>
      </c>
      <c r="D19" s="99">
        <v>611460</v>
      </c>
      <c r="E19" s="101">
        <v>46031</v>
      </c>
      <c r="F19" s="97">
        <v>46045</v>
      </c>
      <c r="G19" s="98">
        <v>2200207088</v>
      </c>
    </row>
    <row r="20" spans="1:7" x14ac:dyDescent="0.25">
      <c r="A20" s="93" t="s">
        <v>122</v>
      </c>
      <c r="B20" s="93">
        <v>72741716</v>
      </c>
      <c r="C20" s="93" t="s">
        <v>121</v>
      </c>
      <c r="D20" s="99">
        <v>47874</v>
      </c>
      <c r="E20" s="101">
        <v>46052</v>
      </c>
      <c r="F20" s="97">
        <v>46066</v>
      </c>
      <c r="G20" s="98">
        <v>2200206662</v>
      </c>
    </row>
    <row r="21" spans="1:7" x14ac:dyDescent="0.25">
      <c r="A21" s="93" t="s">
        <v>163</v>
      </c>
      <c r="B21" s="93">
        <v>48283088</v>
      </c>
      <c r="C21" s="93" t="s">
        <v>161</v>
      </c>
      <c r="D21" s="99">
        <v>117957</v>
      </c>
      <c r="E21" s="101">
        <v>46157</v>
      </c>
      <c r="F21" s="97">
        <v>46161</v>
      </c>
      <c r="G21" s="98">
        <v>2200207699</v>
      </c>
    </row>
    <row r="22" spans="1:7" x14ac:dyDescent="0.25">
      <c r="A22" s="93" t="s">
        <v>182</v>
      </c>
      <c r="B22" s="93">
        <v>46750461</v>
      </c>
      <c r="C22" s="93" t="s">
        <v>180</v>
      </c>
      <c r="D22" s="99">
        <v>676</v>
      </c>
      <c r="E22" s="102">
        <v>46121</v>
      </c>
      <c r="F22" s="97">
        <v>46133</v>
      </c>
      <c r="G22" s="98">
        <v>2200207739</v>
      </c>
    </row>
    <row r="23" spans="1:7" x14ac:dyDescent="0.25">
      <c r="A23" s="93" t="s">
        <v>189</v>
      </c>
      <c r="B23" s="93">
        <v>72744995</v>
      </c>
      <c r="C23" s="93" t="s">
        <v>188</v>
      </c>
      <c r="D23" s="99">
        <v>21372</v>
      </c>
      <c r="E23" s="101">
        <v>46058</v>
      </c>
      <c r="F23" s="97">
        <v>46066</v>
      </c>
      <c r="G23" s="98">
        <v>2200207352</v>
      </c>
    </row>
    <row r="24" spans="1:7" x14ac:dyDescent="0.25">
      <c r="A24" s="93" t="s">
        <v>201</v>
      </c>
      <c r="B24" s="93">
        <v>70695393</v>
      </c>
      <c r="C24" s="93" t="s">
        <v>200</v>
      </c>
      <c r="D24" s="99">
        <v>11775</v>
      </c>
      <c r="E24" s="101">
        <v>46063</v>
      </c>
      <c r="F24" s="97">
        <v>46066</v>
      </c>
      <c r="G24" s="98">
        <v>2200206896</v>
      </c>
    </row>
    <row r="25" spans="1:7" x14ac:dyDescent="0.25">
      <c r="A25" s="93" t="s">
        <v>117</v>
      </c>
      <c r="B25" s="93">
        <v>68975147</v>
      </c>
      <c r="C25" s="93" t="s">
        <v>116</v>
      </c>
      <c r="D25" s="99">
        <v>4740</v>
      </c>
      <c r="E25" s="101">
        <v>46063</v>
      </c>
      <c r="F25" s="97">
        <v>46066</v>
      </c>
      <c r="G25" s="98">
        <v>2200207746</v>
      </c>
    </row>
    <row r="26" spans="1:7" x14ac:dyDescent="0.25">
      <c r="A26" s="93" t="s">
        <v>165</v>
      </c>
      <c r="B26" s="93">
        <v>48283029</v>
      </c>
      <c r="C26" s="93" t="s">
        <v>164</v>
      </c>
      <c r="D26" s="99">
        <v>395176</v>
      </c>
      <c r="E26" s="101">
        <v>46055</v>
      </c>
      <c r="F26" s="97">
        <v>46066</v>
      </c>
      <c r="G26" s="98">
        <v>2200207348</v>
      </c>
    </row>
    <row r="27" spans="1:7" x14ac:dyDescent="0.25">
      <c r="A27" s="93" t="s">
        <v>149</v>
      </c>
      <c r="B27" s="93">
        <v>43257721</v>
      </c>
      <c r="C27" s="93" t="s">
        <v>148</v>
      </c>
      <c r="D27" s="99">
        <v>116436</v>
      </c>
      <c r="E27" s="101">
        <v>46148</v>
      </c>
      <c r="F27" s="97">
        <v>46161</v>
      </c>
      <c r="G27" s="98">
        <v>2200206985</v>
      </c>
    </row>
    <row r="28" spans="1:7" x14ac:dyDescent="0.25">
      <c r="A28" s="93" t="s">
        <v>179</v>
      </c>
      <c r="B28" s="93">
        <v>72744049</v>
      </c>
      <c r="C28" s="93" t="s">
        <v>178</v>
      </c>
      <c r="D28" s="99">
        <v>5852</v>
      </c>
      <c r="E28" s="101">
        <v>46069</v>
      </c>
      <c r="F28" s="97">
        <v>46076</v>
      </c>
      <c r="G28" s="98">
        <v>2200205185</v>
      </c>
    </row>
    <row r="29" spans="1:7" x14ac:dyDescent="0.25">
      <c r="A29" s="93" t="s">
        <v>147</v>
      </c>
      <c r="B29" s="93">
        <v>70695911</v>
      </c>
      <c r="C29" s="93" t="s">
        <v>146</v>
      </c>
      <c r="D29" s="99">
        <v>37438</v>
      </c>
      <c r="E29" s="101">
        <v>46146</v>
      </c>
      <c r="F29" s="97">
        <v>46161</v>
      </c>
      <c r="G29" s="98">
        <v>2200207262</v>
      </c>
    </row>
    <row r="30" spans="1:7" x14ac:dyDescent="0.25">
      <c r="A30" s="93" t="s">
        <v>199</v>
      </c>
      <c r="B30" s="93">
        <v>854778</v>
      </c>
      <c r="C30" s="93" t="s">
        <v>198</v>
      </c>
      <c r="D30" s="99">
        <v>3925</v>
      </c>
      <c r="E30" s="101">
        <v>46049</v>
      </c>
      <c r="F30" s="97">
        <v>46076</v>
      </c>
      <c r="G30" s="98">
        <v>2200204722</v>
      </c>
    </row>
    <row r="31" spans="1:7" x14ac:dyDescent="0.25">
      <c r="A31" s="93" t="s">
        <v>193</v>
      </c>
      <c r="B31" s="93">
        <v>854824</v>
      </c>
      <c r="C31" s="93" t="s">
        <v>192</v>
      </c>
      <c r="D31" s="99">
        <v>33765</v>
      </c>
      <c r="E31" s="101">
        <v>46069</v>
      </c>
      <c r="F31" s="97">
        <v>46076</v>
      </c>
      <c r="G31" s="98">
        <v>2200203895</v>
      </c>
    </row>
    <row r="32" spans="1:7" x14ac:dyDescent="0.25">
      <c r="A32" s="93" t="s">
        <v>136</v>
      </c>
      <c r="B32" s="93">
        <v>72742577</v>
      </c>
      <c r="C32" s="93" t="s">
        <v>135</v>
      </c>
      <c r="D32" s="99">
        <v>7850</v>
      </c>
      <c r="E32" s="102">
        <v>46129</v>
      </c>
      <c r="F32" s="97">
        <v>46133</v>
      </c>
      <c r="G32" s="98">
        <v>2200207675</v>
      </c>
    </row>
    <row r="33" spans="1:7" x14ac:dyDescent="0.25">
      <c r="A33" s="93" t="s">
        <v>126</v>
      </c>
      <c r="B33" s="93">
        <v>64040402</v>
      </c>
      <c r="C33" s="93" t="s">
        <v>125</v>
      </c>
      <c r="D33" s="99">
        <v>543678</v>
      </c>
      <c r="E33" s="101">
        <v>46066</v>
      </c>
      <c r="F33" s="97">
        <v>46076</v>
      </c>
      <c r="G33" s="98">
        <v>2200207775</v>
      </c>
    </row>
    <row r="34" spans="1:7" x14ac:dyDescent="0.25">
      <c r="A34" s="93" t="s">
        <v>56</v>
      </c>
      <c r="B34" s="93">
        <v>46748075</v>
      </c>
      <c r="C34" s="93" t="s">
        <v>55</v>
      </c>
      <c r="D34" s="99">
        <v>1372</v>
      </c>
      <c r="E34" s="101">
        <v>46066</v>
      </c>
      <c r="F34" s="97">
        <v>46085</v>
      </c>
      <c r="G34" s="98">
        <v>2200302590</v>
      </c>
    </row>
    <row r="35" spans="1:7" x14ac:dyDescent="0.25">
      <c r="A35" s="93" t="s">
        <v>124</v>
      </c>
      <c r="B35" s="93">
        <v>71294988</v>
      </c>
      <c r="C35" s="93" t="s">
        <v>123</v>
      </c>
      <c r="D35" s="99">
        <v>1184</v>
      </c>
      <c r="E35" s="101">
        <v>46087</v>
      </c>
      <c r="F35" s="97">
        <v>46099</v>
      </c>
      <c r="G35" s="98">
        <v>2200207428</v>
      </c>
    </row>
    <row r="36" spans="1:7" x14ac:dyDescent="0.25">
      <c r="A36" s="93" t="s">
        <v>171</v>
      </c>
      <c r="B36" s="93">
        <v>70982228</v>
      </c>
      <c r="C36" s="93" t="s">
        <v>170</v>
      </c>
      <c r="D36" s="99">
        <v>7850</v>
      </c>
      <c r="E36" s="101">
        <v>46097</v>
      </c>
      <c r="F36" s="97">
        <v>46099</v>
      </c>
      <c r="G36" s="98">
        <v>2200207494</v>
      </c>
    </row>
    <row r="37" spans="1:7" x14ac:dyDescent="0.25">
      <c r="D37" s="103">
        <f>SUM(D2:D36)</f>
        <v>5433472</v>
      </c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96ee9347-6a02-4ce4-87bb-ec9cbd022d71}" enabled="0" method="" siteId="{96ee9347-6a02-4ce4-87bb-ec9cbd022d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dotace 2026 k 1.9.2026</vt:lpstr>
      <vt:lpstr>dotace OPJAK k 30.9.2026</vt:lpstr>
      <vt:lpstr>vratky OPJAK k 30.9.2026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Maryšková Andrea</dc:creator>
  <cp:lastModifiedBy>Löfflerová Kamila</cp:lastModifiedBy>
  <dcterms:created xsi:type="dcterms:W3CDTF">2026-10-01T07:02:18Z</dcterms:created>
  <dcterms:modified xsi:type="dcterms:W3CDTF">2026-10-02T09:34:37Z</dcterms:modified>
</cp:coreProperties>
</file>